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3170" activeTab="1"/>
  </bookViews>
  <sheets>
    <sheet name="Tabella" sheetId="1" r:id="rId1"/>
    <sheet name="Pressione" sheetId="2" r:id="rId2"/>
    <sheet name="Densità" sheetId="3" r:id="rId3"/>
    <sheet name="Temperatura" sheetId="4" r:id="rId4"/>
    <sheet name="Foglio2" sheetId="5" r:id="rId5"/>
    <sheet name="Foglio3" sheetId="6" r:id="rId6"/>
  </sheets>
  <definedNames>
    <definedName name="_xlnm.Print_Area" localSheetId="0">'Tabella'!$A$1:$E$302</definedName>
    <definedName name="_xlnm.Print_Titles" localSheetId="0">'Tabella'!$1:$1</definedName>
  </definedNames>
  <calcPr fullCalcOnLoad="1"/>
</workbook>
</file>

<file path=xl/sharedStrings.xml><?xml version="1.0" encoding="utf-8"?>
<sst xmlns="http://schemas.openxmlformats.org/spreadsheetml/2006/main" count="9" uniqueCount="7">
  <si>
    <t>h</t>
  </si>
  <si>
    <t>T</t>
  </si>
  <si>
    <t>p</t>
  </si>
  <si>
    <t>r</t>
  </si>
  <si>
    <t>R =</t>
  </si>
  <si>
    <t>a</t>
  </si>
  <si>
    <r>
      <t>D</t>
    </r>
    <r>
      <rPr>
        <sz val="8"/>
        <rFont val="Arial"/>
        <family val="0"/>
      </rPr>
      <t>h =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</si>
</sst>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"/>
      <name val="Symbol"/>
      <family val="1"/>
    </font>
    <font>
      <sz val="8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Pressione in atmosfera standard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Tabella!$A$1</c:f>
              <c:strCache>
                <c:ptCount val="1"/>
                <c:pt idx="0">
                  <c:v>h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Tabella!$C$2:$C$302</c:f>
              <c:numCache>
                <c:ptCount val="301"/>
                <c:pt idx="0">
                  <c:v>101290</c:v>
                </c:pt>
                <c:pt idx="1">
                  <c:v>100096.36488786027</c:v>
                </c:pt>
                <c:pt idx="2">
                  <c:v>98914.14537772287</c:v>
                </c:pt>
                <c:pt idx="3">
                  <c:v>97743.2577577288</c:v>
                </c:pt>
                <c:pt idx="4">
                  <c:v>96583.61874231421</c:v>
                </c:pt>
                <c:pt idx="5">
                  <c:v>95435.14547099872</c:v>
                </c:pt>
                <c:pt idx="6">
                  <c:v>94297.75550717497</c:v>
                </c:pt>
                <c:pt idx="7">
                  <c:v>93171.36683689874</c:v>
                </c:pt>
                <c:pt idx="8">
                  <c:v>92055.89786767955</c:v>
                </c:pt>
                <c:pt idx="9">
                  <c:v>90951.2674272724</c:v>
                </c:pt>
                <c:pt idx="10">
                  <c:v>89857.39476246963</c:v>
                </c:pt>
                <c:pt idx="11">
                  <c:v>88774.19953789406</c:v>
                </c:pt>
                <c:pt idx="12">
                  <c:v>87701.60183479251</c:v>
                </c:pt>
                <c:pt idx="13">
                  <c:v>86639.52214983002</c:v>
                </c:pt>
                <c:pt idx="14">
                  <c:v>85587.88139388523</c:v>
                </c:pt>
                <c:pt idx="15">
                  <c:v>84546.6008908456</c:v>
                </c:pt>
                <c:pt idx="16">
                  <c:v>83515.60237640433</c:v>
                </c:pt>
                <c:pt idx="17">
                  <c:v>82494.80799685727</c:v>
                </c:pt>
                <c:pt idx="18">
                  <c:v>81484.14030790087</c:v>
                </c:pt>
                <c:pt idx="19">
                  <c:v>80483.52227343098</c:v>
                </c:pt>
                <c:pt idx="20">
                  <c:v>79492.87726434182</c:v>
                </c:pt>
                <c:pt idx="21">
                  <c:v>78512.12905732637</c:v>
                </c:pt>
                <c:pt idx="22">
                  <c:v>77541.20183367695</c:v>
                </c:pt>
                <c:pt idx="23">
                  <c:v>76580.02017808676</c:v>
                </c:pt>
                <c:pt idx="24">
                  <c:v>75628.50907745231</c:v>
                </c:pt>
                <c:pt idx="25">
                  <c:v>74686.59391967597</c:v>
                </c:pt>
                <c:pt idx="26">
                  <c:v>73754.20049247</c:v>
                </c:pt>
                <c:pt idx="27">
                  <c:v>72831.2549821608</c:v>
                </c:pt>
                <c:pt idx="28">
                  <c:v>71917.68397249407</c:v>
                </c:pt>
                <c:pt idx="29">
                  <c:v>71013.41444344078</c:v>
                </c:pt>
                <c:pt idx="30">
                  <c:v>70118.37377000373</c:v>
                </c:pt>
                <c:pt idx="31">
                  <c:v>69232.48972102454</c:v>
                </c:pt>
                <c:pt idx="32">
                  <c:v>68355.69045799244</c:v>
                </c:pt>
                <c:pt idx="33">
                  <c:v>67487.9045338525</c:v>
                </c:pt>
                <c:pt idx="34">
                  <c:v>66629.06089181536</c:v>
                </c:pt>
                <c:pt idx="35">
                  <c:v>65779.08886416756</c:v>
                </c:pt>
                <c:pt idx="36">
                  <c:v>64937.918171082485</c:v>
                </c:pt>
                <c:pt idx="37">
                  <c:v>64105.47891943231</c:v>
                </c:pt>
                <c:pt idx="38">
                  <c:v>63281.70160160032</c:v>
                </c:pt>
                <c:pt idx="39">
                  <c:v>62466.51709429423</c:v>
                </c:pt>
                <c:pt idx="40">
                  <c:v>61659.85665736025</c:v>
                </c:pt>
                <c:pt idx="41">
                  <c:v>60861.65193259778</c:v>
                </c:pt>
                <c:pt idx="42">
                  <c:v>60071.83494257505</c:v>
                </c:pt>
                <c:pt idx="43">
                  <c:v>59290.33808944515</c:v>
                </c:pt>
                <c:pt idx="44">
                  <c:v>58517.094153763224</c:v>
                </c:pt>
                <c:pt idx="45">
                  <c:v>57752.03629330414</c:v>
                </c:pt>
                <c:pt idx="46">
                  <c:v>56995.098041881014</c:v>
                </c:pt>
                <c:pt idx="47">
                  <c:v>56246.21330816462</c:v>
                </c:pt>
                <c:pt idx="48">
                  <c:v>55505.31637450319</c:v>
                </c:pt>
                <c:pt idx="49">
                  <c:v>54772.34189574335</c:v>
                </c:pt>
                <c:pt idx="50">
                  <c:v>54047.224898051674</c:v>
                </c:pt>
                <c:pt idx="51">
                  <c:v>53329.900777736875</c:v>
                </c:pt>
                <c:pt idx="52">
                  <c:v>52620.3053000731</c:v>
                </c:pt>
                <c:pt idx="53">
                  <c:v>51918.37459812354</c:v>
                </c:pt>
                <c:pt idx="54">
                  <c:v>51224.04517156513</c:v>
                </c:pt>
                <c:pt idx="55">
                  <c:v>50537.25388551396</c:v>
                </c:pt>
                <c:pt idx="56">
                  <c:v>49857.93796935133</c:v>
                </c:pt>
                <c:pt idx="57">
                  <c:v>49186.03501555081</c:v>
                </c:pt>
                <c:pt idx="58">
                  <c:v>48521.48297850577</c:v>
                </c:pt>
                <c:pt idx="59">
                  <c:v>47864.22017335785</c:v>
                </c:pt>
                <c:pt idx="60">
                  <c:v>47214.18527482632</c:v>
                </c:pt>
                <c:pt idx="61">
                  <c:v>46571.31731603792</c:v>
                </c:pt>
                <c:pt idx="62">
                  <c:v>45935.55568735789</c:v>
                </c:pt>
                <c:pt idx="63">
                  <c:v>45306.84013522124</c:v>
                </c:pt>
                <c:pt idx="64">
                  <c:v>44685.11076096528</c:v>
                </c:pt>
                <c:pt idx="65">
                  <c:v>44070.30801966275</c:v>
                </c:pt>
                <c:pt idx="66">
                  <c:v>43462.37271895562</c:v>
                </c:pt>
                <c:pt idx="67">
                  <c:v>42861.24601789001</c:v>
                </c:pt>
                <c:pt idx="68">
                  <c:v>42266.8694257514</c:v>
                </c:pt>
                <c:pt idx="69">
                  <c:v>41679.18480090109</c:v>
                </c:pt>
                <c:pt idx="70">
                  <c:v>41098.13434961321</c:v>
                </c:pt>
                <c:pt idx="71">
                  <c:v>40523.66062491258</c:v>
                </c:pt>
                <c:pt idx="72">
                  <c:v>39955.70652541342</c:v>
                </c:pt>
                <c:pt idx="73">
                  <c:v>39394.21529415869</c:v>
                </c:pt>
                <c:pt idx="74">
                  <c:v>38839.130517460384</c:v>
                </c:pt>
                <c:pt idx="75">
                  <c:v>38290.39612374058</c:v>
                </c:pt>
                <c:pt idx="76">
                  <c:v>37747.95638237325</c:v>
                </c:pt>
                <c:pt idx="77">
                  <c:v>37211.75590252701</c:v>
                </c:pt>
                <c:pt idx="78">
                  <c:v>36681.73963200839</c:v>
                </c:pt>
                <c:pt idx="79">
                  <c:v>36157.85285610621</c:v>
                </c:pt>
                <c:pt idx="80">
                  <c:v>35640.04119643657</c:v>
                </c:pt>
                <c:pt idx="81">
                  <c:v>35128.250609788745</c:v>
                </c:pt>
                <c:pt idx="82">
                  <c:v>34622.4273869719</c:v>
                </c:pt>
                <c:pt idx="83">
                  <c:v>34122.51815166249</c:v>
                </c:pt>
                <c:pt idx="84">
                  <c:v>33628.469859252604</c:v>
                </c:pt>
                <c:pt idx="85">
                  <c:v>33140.229795698964</c:v>
                </c:pt>
                <c:pt idx="86">
                  <c:v>32657.745576373156</c:v>
                </c:pt>
                <c:pt idx="87">
                  <c:v>32180.965144911992</c:v>
                </c:pt>
                <c:pt idx="88">
                  <c:v>31709.836772069364</c:v>
                </c:pt>
                <c:pt idx="89">
                  <c:v>31244.30905456845</c:v>
                </c:pt>
                <c:pt idx="90">
                  <c:v>30784.330913954997</c:v>
                </c:pt>
                <c:pt idx="91">
                  <c:v>30329.851595451422</c:v>
                </c:pt>
                <c:pt idx="92">
                  <c:v>29880.820666811527</c:v>
                </c:pt>
                <c:pt idx="93">
                  <c:v>29437.188017176264</c:v>
                </c:pt>
                <c:pt idx="94">
                  <c:v>28998.903855930275</c:v>
                </c:pt>
                <c:pt idx="95">
                  <c:v>28565.918711559167</c:v>
                </c:pt>
                <c:pt idx="96">
                  <c:v>28138.18343050781</c:v>
                </c:pt>
                <c:pt idx="97">
                  <c:v>27715.649176039235</c:v>
                </c:pt>
                <c:pt idx="98">
                  <c:v>27298.26742709453</c:v>
                </c:pt>
                <c:pt idx="99">
                  <c:v>26885.989977153567</c:v>
                </c:pt>
                <c:pt idx="100">
                  <c:v>26478.76893309648</c:v>
                </c:pt>
                <c:pt idx="101">
                  <c:v>26076.556714066122</c:v>
                </c:pt>
                <c:pt idx="102">
                  <c:v>25679.306050331186</c:v>
                </c:pt>
                <c:pt idx="103">
                  <c:v>25286.96998215037</c:v>
                </c:pt>
                <c:pt idx="104">
                  <c:v>24899.501858637115</c:v>
                </c:pt>
                <c:pt idx="105">
                  <c:v>24516.855336625656</c:v>
                </c:pt>
                <c:pt idx="106">
                  <c:v>24138.984379537364</c:v>
                </c:pt>
                <c:pt idx="107">
                  <c:v>23765.843256248372</c:v>
                </c:pt>
                <c:pt idx="108">
                  <c:v>23397.386539957824</c:v>
                </c:pt>
                <c:pt idx="109">
                  <c:v>23033.56910705708</c:v>
                </c:pt>
                <c:pt idx="110">
                  <c:v>22674.3461359998</c:v>
                </c:pt>
                <c:pt idx="111">
                  <c:v>22364.1639010931</c:v>
                </c:pt>
                <c:pt idx="112">
                  <c:v>22015.788431177836</c:v>
                </c:pt>
                <c:pt idx="113">
                  <c:v>21672.839744422254</c:v>
                </c:pt>
                <c:pt idx="114">
                  <c:v>21335.23330566815</c:v>
                </c:pt>
                <c:pt idx="115">
                  <c:v>21002.885896595075</c:v>
                </c:pt>
                <c:pt idx="116">
                  <c:v>20675.71559520745</c:v>
                </c:pt>
                <c:pt idx="117">
                  <c:v>20353.641755641165</c:v>
                </c:pt>
                <c:pt idx="118">
                  <c:v>20036.58498828481</c:v>
                </c:pt>
                <c:pt idx="119">
                  <c:v>19724.467140210483</c:v>
                </c:pt>
                <c:pt idx="120">
                  <c:v>19417.21127590951</c:v>
                </c:pt>
                <c:pt idx="121">
                  <c:v>19114.741658328225</c:v>
                </c:pt>
                <c:pt idx="122">
                  <c:v>18816.983730199132</c:v>
                </c:pt>
                <c:pt idx="123">
                  <c:v>18523.86409566294</c:v>
                </c:pt>
                <c:pt idx="124">
                  <c:v>18235.310502176824</c:v>
                </c:pt>
                <c:pt idx="125">
                  <c:v>17951.251822704526</c:v>
                </c:pt>
                <c:pt idx="126">
                  <c:v>17671.618038183915</c:v>
                </c:pt>
                <c:pt idx="127">
                  <c:v>17396.34022026762</c:v>
                </c:pt>
                <c:pt idx="128">
                  <c:v>17125.350514332527</c:v>
                </c:pt>
                <c:pt idx="129">
                  <c:v>16858.582122753953</c:v>
                </c:pt>
                <c:pt idx="130">
                  <c:v>16595.96928844038</c:v>
                </c:pt>
                <c:pt idx="131">
                  <c:v>16337.447278624626</c:v>
                </c:pt>
                <c:pt idx="132">
                  <c:v>16082.952368907543</c:v>
                </c:pt>
                <c:pt idx="133">
                  <c:v>15832.421827550306</c:v>
                </c:pt>
                <c:pt idx="134">
                  <c:v>15585.793900011286</c:v>
                </c:pt>
                <c:pt idx="135">
                  <c:v>15343.007793723926</c:v>
                </c:pt>
                <c:pt idx="136">
                  <c:v>15104.003663111615</c:v>
                </c:pt>
                <c:pt idx="137">
                  <c:v>14868.722594836074</c:v>
                </c:pt>
                <c:pt idx="138">
                  <c:v>14637.106593275541</c:v>
                </c:pt>
                <c:pt idx="139">
                  <c:v>14409.09856622907</c:v>
                </c:pt>
                <c:pt idx="140">
                  <c:v>14184.642310843641</c:v>
                </c:pt>
                <c:pt idx="141">
                  <c:v>13963.682499760409</c:v>
                </c:pt>
                <c:pt idx="142">
                  <c:v>13746.16466747678</c:v>
                </c:pt>
                <c:pt idx="143">
                  <c:v>13532.035196920957</c:v>
                </c:pt>
                <c:pt idx="144">
                  <c:v>13321.24130623557</c:v>
                </c:pt>
                <c:pt idx="145">
                  <c:v>13113.731035767212</c:v>
                </c:pt>
                <c:pt idx="146">
                  <c:v>12909.45323525868</c:v>
                </c:pt>
                <c:pt idx="147">
                  <c:v>12708.357551240617</c:v>
                </c:pt>
                <c:pt idx="148">
                  <c:v>12510.394414619705</c:v>
                </c:pt>
                <c:pt idx="149">
                  <c:v>12315.515028460077</c:v>
                </c:pt>
                <c:pt idx="150">
                  <c:v>12123.67135595513</c:v>
                </c:pt>
                <c:pt idx="151">
                  <c:v>11934.816108586701</c:v>
                </c:pt>
                <c:pt idx="152">
                  <c:v>11748.902734468658</c:v>
                </c:pt>
                <c:pt idx="153">
                  <c:v>11565.885406872112</c:v>
                </c:pt>
                <c:pt idx="154">
                  <c:v>11385.719012929343</c:v>
                </c:pt>
                <c:pt idx="155">
                  <c:v>11208.359142513682</c:v>
                </c:pt>
                <c:pt idx="156">
                  <c:v>11033.762077292688</c:v>
                </c:pt>
                <c:pt idx="157">
                  <c:v>10861.884779951732</c:v>
                </c:pt>
                <c:pt idx="158">
                  <c:v>10692.68488358556</c:v>
                </c:pt>
                <c:pt idx="159">
                  <c:v>10526.120681255026</c:v>
                </c:pt>
                <c:pt idx="160">
                  <c:v>10362.151115706556</c:v>
                </c:pt>
                <c:pt idx="161">
                  <c:v>10200.735769251743</c:v>
                </c:pt>
                <c:pt idx="162">
                  <c:v>10041.834853804561</c:v>
                </c:pt>
                <c:pt idx="163">
                  <c:v>9885.409201073828</c:v>
                </c:pt>
                <c:pt idx="164">
                  <c:v>9731.420252908394</c:v>
                </c:pt>
                <c:pt idx="165">
                  <c:v>9579.830051792753</c:v>
                </c:pt>
                <c:pt idx="166">
                  <c:v>9430.601231490713</c:v>
                </c:pt>
                <c:pt idx="167">
                  <c:v>9283.697007834782</c:v>
                </c:pt>
                <c:pt idx="168">
                  <c:v>9139.081169659084</c:v>
                </c:pt>
                <c:pt idx="169">
                  <c:v>8996.718069873448</c:v>
                </c:pt>
                <c:pt idx="170">
                  <c:v>8856.572616676596</c:v>
                </c:pt>
                <c:pt idx="171">
                  <c:v>8718.610264906207</c:v>
                </c:pt>
                <c:pt idx="172">
                  <c:v>8582.797007523655</c:v>
                </c:pt>
                <c:pt idx="173">
                  <c:v>8449.09936723149</c:v>
                </c:pt>
                <c:pt idx="174">
                  <c:v>8317.484388221428</c:v>
                </c:pt>
                <c:pt idx="175">
                  <c:v>8187.9196280508995</c:v>
                </c:pt>
                <c:pt idx="176">
                  <c:v>8060.3731496461705</c:v>
                </c:pt>
                <c:pt idx="177">
                  <c:v>7934.81351342999</c:v>
                </c:pt>
                <c:pt idx="178">
                  <c:v>7811.209769571896</c:v>
                </c:pt>
                <c:pt idx="179">
                  <c:v>7689.531450359244</c:v>
                </c:pt>
                <c:pt idx="180">
                  <c:v>7569.748562687053</c:v>
                </c:pt>
                <c:pt idx="181">
                  <c:v>7451.831580664867</c:v>
                </c:pt>
                <c:pt idx="182">
                  <c:v>7335.7514383387515</c:v>
                </c:pt>
                <c:pt idx="183">
                  <c:v>7221.479522526689</c:v>
                </c:pt>
                <c:pt idx="184">
                  <c:v>7108.987665765585</c:v>
                </c:pt>
                <c:pt idx="185">
                  <c:v>6998.248139368094</c:v>
                </c:pt>
                <c:pt idx="186">
                  <c:v>6889.2336465876715</c:v>
                </c:pt>
                <c:pt idx="187">
                  <c:v>6781.9173158900285</c:v>
                </c:pt>
                <c:pt idx="188">
                  <c:v>6676.272694329453</c:v>
                </c:pt>
                <c:pt idx="189">
                  <c:v>6572.273741028287</c:v>
                </c:pt>
                <c:pt idx="190">
                  <c:v>6469.894820757962</c:v>
                </c:pt>
                <c:pt idx="191">
                  <c:v>6369.110697620067</c:v>
                </c:pt>
                <c:pt idx="192">
                  <c:v>6269.896528825801</c:v>
                </c:pt>
                <c:pt idx="193">
                  <c:v>6172.227858572361</c:v>
                </c:pt>
                <c:pt idx="194">
                  <c:v>6076.080612014706</c:v>
                </c:pt>
                <c:pt idx="195">
                  <c:v>5981.431089331222</c:v>
                </c:pt>
                <c:pt idx="196">
                  <c:v>5888.255959881843</c:v>
                </c:pt>
                <c:pt idx="197">
                  <c:v>5796.532256457148</c:v>
                </c:pt>
                <c:pt idx="198">
                  <c:v>5706.237369617066</c:v>
                </c:pt>
                <c:pt idx="199">
                  <c:v>5617.349042117768</c:v>
                </c:pt>
                <c:pt idx="200">
                  <c:v>5529.845363425352</c:v>
                </c:pt>
                <c:pt idx="201">
                  <c:v>5443.704764315009</c:v>
                </c:pt>
                <c:pt idx="202">
                  <c:v>5358.906011554327</c:v>
                </c:pt>
                <c:pt idx="203">
                  <c:v>5275.4282026693845</c:v>
                </c:pt>
                <c:pt idx="204">
                  <c:v>5193.2507607924135</c:v>
                </c:pt>
                <c:pt idx="205">
                  <c:v>5112.353429589685</c:v>
                </c:pt>
                <c:pt idx="206">
                  <c:v>5032.716268268436</c:v>
                </c:pt>
                <c:pt idx="207">
                  <c:v>4954.319646661559</c:v>
                </c:pt>
                <c:pt idx="208">
                  <c:v>4877.144240388858</c:v>
                </c:pt>
                <c:pt idx="209">
                  <c:v>4801.171026093692</c:v>
                </c:pt>
                <c:pt idx="210">
                  <c:v>4726.381276753805</c:v>
                </c:pt>
                <c:pt idx="211">
                  <c:v>4652.756557065208</c:v>
                </c:pt>
                <c:pt idx="212">
                  <c:v>4580.2787188979755</c:v>
                </c:pt>
                <c:pt idx="213">
                  <c:v>4508.929896822809</c:v>
                </c:pt>
                <c:pt idx="214">
                  <c:v>4438.692503707307</c:v>
                </c:pt>
                <c:pt idx="215">
                  <c:v>4369.549226380816</c:v>
                </c:pt>
                <c:pt idx="216">
                  <c:v>4301.483021366826</c:v>
                </c:pt>
                <c:pt idx="217">
                  <c:v>4234.477110681833</c:v>
                </c:pt>
                <c:pt idx="218">
                  <c:v>4168.514977699652</c:v>
                </c:pt>
                <c:pt idx="219">
                  <c:v>4103.580363080147</c:v>
                </c:pt>
                <c:pt idx="220">
                  <c:v>4039.65726076139</c:v>
                </c:pt>
                <c:pt idx="221">
                  <c:v>3976.729914014231</c:v>
                </c:pt>
                <c:pt idx="222">
                  <c:v>3914.7828115583666</c:v>
                </c:pt>
                <c:pt idx="223">
                  <c:v>3853.800683738862</c:v>
                </c:pt>
                <c:pt idx="224">
                  <c:v>3793.768498762267</c:v>
                </c:pt>
                <c:pt idx="225">
                  <c:v>3734.6714589913595</c:v>
                </c:pt>
                <c:pt idx="226">
                  <c:v>3676.4949972975846</c:v>
                </c:pt>
                <c:pt idx="227">
                  <c:v>3619.224773470347</c:v>
                </c:pt>
                <c:pt idx="228">
                  <c:v>3562.846670682206</c:v>
                </c:pt>
                <c:pt idx="229">
                  <c:v>3507.3467920091525</c:v>
                </c:pt>
                <c:pt idx="230">
                  <c:v>3452.711457005091</c:v>
                </c:pt>
                <c:pt idx="231">
                  <c:v>3398.927198329667</c:v>
                </c:pt>
                <c:pt idx="232">
                  <c:v>3345.980758428645</c:v>
                </c:pt>
                <c:pt idx="233">
                  <c:v>3293.8590862659753</c:v>
                </c:pt>
                <c:pt idx="234">
                  <c:v>3242.549334106786</c:v>
                </c:pt>
                <c:pt idx="235">
                  <c:v>3192.0388543504805</c:v>
                </c:pt>
                <c:pt idx="236">
                  <c:v>3142.3151964131603</c:v>
                </c:pt>
                <c:pt idx="237">
                  <c:v>3093.3661036586227</c:v>
                </c:pt>
                <c:pt idx="238">
                  <c:v>3045.179510377158</c:v>
                </c:pt>
                <c:pt idx="239">
                  <c:v>2997.743538811409</c:v>
                </c:pt>
                <c:pt idx="240">
                  <c:v>2951.0464962285746</c:v>
                </c:pt>
                <c:pt idx="241">
                  <c:v>2905.0768720381893</c:v>
                </c:pt>
                <c:pt idx="242">
                  <c:v>2859.823334954839</c:v>
                </c:pt>
                <c:pt idx="243">
                  <c:v>2815.27473020504</c:v>
                </c:pt>
                <c:pt idx="244">
                  <c:v>2771.420076777652</c:v>
                </c:pt>
                <c:pt idx="245">
                  <c:v>2728.2485647171093</c:v>
                </c:pt>
                <c:pt idx="246">
                  <c:v>2685.749552458819</c:v>
                </c:pt>
                <c:pt idx="247">
                  <c:v>2643.9125642060726</c:v>
                </c:pt>
                <c:pt idx="248">
                  <c:v>2602.7272873478073</c:v>
                </c:pt>
                <c:pt idx="249">
                  <c:v>2562.183569916602</c:v>
                </c:pt>
                <c:pt idx="250">
                  <c:v>2522.271418086271</c:v>
                </c:pt>
                <c:pt idx="251">
                  <c:v>2449.236292173604</c:v>
                </c:pt>
                <c:pt idx="252">
                  <c:v>2411.128668455029</c:v>
                </c:pt>
                <c:pt idx="253">
                  <c:v>2373.6651444916865</c:v>
                </c:pt>
                <c:pt idx="254">
                  <c:v>2336.833970873433</c:v>
                </c:pt>
                <c:pt idx="255">
                  <c:v>2300.6236282133746</c:v>
                </c:pt>
                <c:pt idx="256">
                  <c:v>2265.022822338117</c:v>
                </c:pt>
                <c:pt idx="257">
                  <c:v>2230.0204795850746</c:v>
                </c:pt>
                <c:pt idx="258">
                  <c:v>2195.6057422041263</c:v>
                </c:pt>
                <c:pt idx="259">
                  <c:v>2161.7679638613313</c:v>
                </c:pt>
                <c:pt idx="260">
                  <c:v>2128.496705242177</c:v>
                </c:pt>
                <c:pt idx="261">
                  <c:v>2095.781729752099</c:v>
                </c:pt>
                <c:pt idx="262">
                  <c:v>2063.612999311941</c:v>
                </c:pt>
                <c:pt idx="263">
                  <c:v>2031.9806702462172</c:v>
                </c:pt>
                <c:pt idx="264">
                  <c:v>2000.8750892618975</c:v>
                </c:pt>
                <c:pt idx="265">
                  <c:v>1970.2867895156644</c:v>
                </c:pt>
                <c:pt idx="266">
                  <c:v>1940.2064867676168</c:v>
                </c:pt>
                <c:pt idx="267">
                  <c:v>1910.6250756192933</c:v>
                </c:pt>
                <c:pt idx="268">
                  <c:v>1881.533625834193</c:v>
                </c:pt>
                <c:pt idx="269">
                  <c:v>1852.9233787387623</c:v>
                </c:pt>
                <c:pt idx="270">
                  <c:v>1824.7857437020548</c:v>
                </c:pt>
                <c:pt idx="271">
                  <c:v>1797.1122946921923</c:v>
                </c:pt>
                <c:pt idx="272">
                  <c:v>1769.8947669079191</c:v>
                </c:pt>
                <c:pt idx="273">
                  <c:v>1743.1250534834357</c:v>
                </c:pt>
                <c:pt idx="274">
                  <c:v>1716.795202264855</c:v>
                </c:pt>
                <c:pt idx="275">
                  <c:v>1690.897412656684</c:v>
                </c:pt>
                <c:pt idx="276">
                  <c:v>1665.424032536599</c:v>
                </c:pt>
                <c:pt idx="277">
                  <c:v>1640.3675552370894</c:v>
                </c:pt>
                <c:pt idx="278">
                  <c:v>1615.7206165923149</c:v>
                </c:pt>
                <c:pt idx="279">
                  <c:v>1591.4759920487554</c:v>
                </c:pt>
                <c:pt idx="280">
                  <c:v>1567.6265938381482</c:v>
                </c:pt>
                <c:pt idx="281">
                  <c:v>1544.1654682113488</c:v>
                </c:pt>
                <c:pt idx="282">
                  <c:v>1521.0857927316545</c:v>
                </c:pt>
                <c:pt idx="283">
                  <c:v>1498.3808736262656</c:v>
                </c:pt>
                <c:pt idx="284">
                  <c:v>1476.0441431946044</c:v>
                </c:pt>
                <c:pt idx="285">
                  <c:v>1454.0691572720998</c:v>
                </c:pt>
                <c:pt idx="286">
                  <c:v>1432.4495927482967</c:v>
                </c:pt>
                <c:pt idx="287">
                  <c:v>1411.1792451379574</c:v>
                </c:pt>
                <c:pt idx="288">
                  <c:v>1390.252026204002</c:v>
                </c:pt>
                <c:pt idx="289">
                  <c:v>1369.66196163114</c:v>
                </c:pt>
                <c:pt idx="290">
                  <c:v>1349.4031887489837</c:v>
                </c:pt>
                <c:pt idx="291">
                  <c:v>1329.4699543035833</c:v>
                </c:pt>
                <c:pt idx="292">
                  <c:v>1309.8566122762531</c:v>
                </c:pt>
                <c:pt idx="293">
                  <c:v>1290.5576217486782</c:v>
                </c:pt>
                <c:pt idx="294">
                  <c:v>1271.567544813182</c:v>
                </c:pt>
                <c:pt idx="295">
                  <c:v>1252.8810445272293</c:v>
                </c:pt>
                <c:pt idx="296">
                  <c:v>1234.4928829111075</c:v>
                </c:pt>
                <c:pt idx="297">
                  <c:v>1216.3979189878364</c:v>
                </c:pt>
                <c:pt idx="298">
                  <c:v>1198.5911068644</c:v>
                </c:pt>
                <c:pt idx="299">
                  <c:v>1181.0674938533198</c:v>
                </c:pt>
                <c:pt idx="300">
                  <c:v>1163.822218633709</c:v>
                </c:pt>
              </c:numCache>
            </c:numRef>
          </c:xVal>
          <c:yVal>
            <c:numRef>
              <c:f>Tabella!$A$2:$A$302</c:f>
              <c:numCache>
                <c:ptCount val="30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</c:numCache>
            </c:numRef>
          </c:yVal>
          <c:smooth val="1"/>
        </c:ser>
        <c:axId val="36182381"/>
        <c:axId val="57205974"/>
      </c:scatterChart>
      <c:valAx>
        <c:axId val="36182381"/>
        <c:scaling>
          <c:orientation val="minMax"/>
          <c:max val="11000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out"/>
        <c:tickLblPos val="nextTo"/>
        <c:crossAx val="57205974"/>
        <c:crosses val="autoZero"/>
        <c:crossBetween val="midCat"/>
        <c:dispUnits/>
        <c:majorUnit val="10000"/>
        <c:minorUnit val="1000"/>
      </c:valAx>
      <c:valAx>
        <c:axId val="57205974"/>
        <c:scaling>
          <c:orientation val="minMax"/>
          <c:max val="3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36182381"/>
        <c:crosses val="autoZero"/>
        <c:crossBetween val="midCat"/>
        <c:dispUnits/>
        <c:majorUnit val="1000"/>
        <c:min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Densità in atmosfera standard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Tabella!$A$1</c:f>
              <c:strCache>
                <c:ptCount val="1"/>
                <c:pt idx="0">
                  <c:v>h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Tabella!$D$2:$D$302</c:f>
              <c:numCache>
                <c:ptCount val="301"/>
                <c:pt idx="0">
                  <c:v>1.225100073827731</c:v>
                </c:pt>
                <c:pt idx="1">
                  <c:v>1.2133966827131408</c:v>
                </c:pt>
                <c:pt idx="2">
                  <c:v>1.201779017393985</c:v>
                </c:pt>
                <c:pt idx="3">
                  <c:v>1.1902466418114108</c:v>
                </c:pt>
                <c:pt idx="4">
                  <c:v>1.1787991211442548</c:v>
                </c:pt>
                <c:pt idx="5">
                  <c:v>1.167436021808319</c:v>
                </c:pt>
                <c:pt idx="6">
                  <c:v>1.1561569114556565</c:v>
                </c:pt>
                <c:pt idx="7">
                  <c:v>1.1449613589738497</c:v>
                </c:pt>
                <c:pt idx="8">
                  <c:v>1.1338489344852891</c:v>
                </c:pt>
                <c:pt idx="9">
                  <c:v>1.1228192093464513</c:v>
                </c:pt>
                <c:pt idx="10">
                  <c:v>1.1118717561471751</c:v>
                </c:pt>
                <c:pt idx="11">
                  <c:v>1.1010061487099356</c:v>
                </c:pt>
                <c:pt idx="12">
                  <c:v>1.090221962089119</c:v>
                </c:pt>
                <c:pt idx="13">
                  <c:v>1.079518772570294</c:v>
                </c:pt>
                <c:pt idx="14">
                  <c:v>1.068896157669486</c:v>
                </c:pt>
                <c:pt idx="15">
                  <c:v>1.0583536961324425</c:v>
                </c:pt>
                <c:pt idx="16">
                  <c:v>1.0478909679339061</c:v>
                </c:pt>
                <c:pt idx="17">
                  <c:v>1.0375075542768795</c:v>
                </c:pt>
                <c:pt idx="18">
                  <c:v>1.0272030375918917</c:v>
                </c:pt>
                <c:pt idx="19">
                  <c:v>1.0169770015362656</c:v>
                </c:pt>
                <c:pt idx="20">
                  <c:v>1.0068290309933774</c:v>
                </c:pt>
                <c:pt idx="21">
                  <c:v>0.9967587120719235</c:v>
                </c:pt>
                <c:pt idx="22">
                  <c:v>0.9867656321051778</c:v>
                </c:pt>
                <c:pt idx="23">
                  <c:v>0.9768493796502529</c:v>
                </c:pt>
                <c:pt idx="24">
                  <c:v>0.9670095444873607</c:v>
                </c:pt>
                <c:pt idx="25">
                  <c:v>0.9572457176190651</c:v>
                </c:pt>
                <c:pt idx="26">
                  <c:v>0.947557491269542</c:v>
                </c:pt>
                <c:pt idx="27">
                  <c:v>0.9379444588838315</c:v>
                </c:pt>
                <c:pt idx="28">
                  <c:v>0.9284062151270911</c:v>
                </c:pt>
                <c:pt idx="29">
                  <c:v>0.91894235588385</c:v>
                </c:pt>
                <c:pt idx="30">
                  <c:v>0.9095524782572576</c:v>
                </c:pt>
                <c:pt idx="31">
                  <c:v>0.9002361805683297</c:v>
                </c:pt>
                <c:pt idx="32">
                  <c:v>0.8909930623552038</c:v>
                </c:pt>
                <c:pt idx="33">
                  <c:v>0.8818227243723796</c:v>
                </c:pt>
                <c:pt idx="34">
                  <c:v>0.8727247685899657</c:v>
                </c:pt>
                <c:pt idx="35">
                  <c:v>0.8636987981929243</c:v>
                </c:pt>
                <c:pt idx="36">
                  <c:v>0.8547444175803118</c:v>
                </c:pt>
                <c:pt idx="37">
                  <c:v>0.8458612323645229</c:v>
                </c:pt>
                <c:pt idx="38">
                  <c:v>0.8370488493705268</c:v>
                </c:pt>
                <c:pt idx="39">
                  <c:v>0.8283068766351069</c:v>
                </c:pt>
                <c:pt idx="40">
                  <c:v>0.8196349234060981</c:v>
                </c:pt>
                <c:pt idx="41">
                  <c:v>0.8110326001416215</c:v>
                </c:pt>
                <c:pt idx="42">
                  <c:v>0.8024995185093198</c:v>
                </c:pt>
                <c:pt idx="43">
                  <c:v>0.7940352913855878</c:v>
                </c:pt>
                <c:pt idx="44">
                  <c:v>0.7856395328548055</c:v>
                </c:pt>
                <c:pt idx="45">
                  <c:v>0.7773118582085665</c:v>
                </c:pt>
                <c:pt idx="46">
                  <c:v>0.769051883944907</c:v>
                </c:pt>
                <c:pt idx="47">
                  <c:v>0.760859227767534</c:v>
                </c:pt>
                <c:pt idx="48">
                  <c:v>0.7527335085850485</c:v>
                </c:pt>
                <c:pt idx="49">
                  <c:v>0.7446743465101705</c:v>
                </c:pt>
                <c:pt idx="50">
                  <c:v>0.7366813628589621</c:v>
                </c:pt>
                <c:pt idx="51">
                  <c:v>0.7287541801500476</c:v>
                </c:pt>
                <c:pt idx="52">
                  <c:v>0.720892422103835</c:v>
                </c:pt>
                <c:pt idx="53">
                  <c:v>0.7130957136417316</c:v>
                </c:pt>
                <c:pt idx="54">
                  <c:v>0.7053636808853624</c:v>
                </c:pt>
                <c:pt idx="55">
                  <c:v>0.6976959511557851</c:v>
                </c:pt>
                <c:pt idx="56">
                  <c:v>0.690092152972703</c:v>
                </c:pt>
                <c:pt idx="57">
                  <c:v>0.682551916053679</c:v>
                </c:pt>
                <c:pt idx="58">
                  <c:v>0.6750748713133443</c:v>
                </c:pt>
                <c:pt idx="59">
                  <c:v>0.6676606508626082</c:v>
                </c:pt>
                <c:pt idx="60">
                  <c:v>0.6603088880078666</c:v>
                </c:pt>
                <c:pt idx="61">
                  <c:v>0.6530192172502062</c:v>
                </c:pt>
                <c:pt idx="62">
                  <c:v>0.6457912742846128</c:v>
                </c:pt>
                <c:pt idx="63">
                  <c:v>0.6386246959991698</c:v>
                </c:pt>
                <c:pt idx="64">
                  <c:v>0.6315191204742625</c:v>
                </c:pt>
                <c:pt idx="65">
                  <c:v>0.6244741869817774</c:v>
                </c:pt>
                <c:pt idx="66">
                  <c:v>0.6174895359843001</c:v>
                </c:pt>
                <c:pt idx="67">
                  <c:v>0.6105648091343141</c:v>
                </c:pt>
                <c:pt idx="68">
                  <c:v>0.6036996492733929</c:v>
                </c:pt>
                <c:pt idx="69">
                  <c:v>0.5968937004313958</c:v>
                </c:pt>
                <c:pt idx="70">
                  <c:v>0.5901466078256593</c:v>
                </c:pt>
                <c:pt idx="71">
                  <c:v>0.5834580178601875</c:v>
                </c:pt>
                <c:pt idx="72">
                  <c:v>0.5768275781248419</c:v>
                </c:pt>
                <c:pt idx="73">
                  <c:v>0.5702549373945273</c:v>
                </c:pt>
                <c:pt idx="74">
                  <c:v>0.5637397456283774</c:v>
                </c:pt>
                <c:pt idx="75">
                  <c:v>0.55728165396894</c:v>
                </c:pt>
                <c:pt idx="76">
                  <c:v>0.5508803147413579</c:v>
                </c:pt>
                <c:pt idx="77">
                  <c:v>0.5445353814525515</c:v>
                </c:pt>
                <c:pt idx="78">
                  <c:v>0.5382465087903958</c:v>
                </c:pt>
                <c:pt idx="79">
                  <c:v>0.5320133526228987</c:v>
                </c:pt>
                <c:pt idx="80">
                  <c:v>0.5258355699973764</c:v>
                </c:pt>
                <c:pt idx="81">
                  <c:v>0.5197128191396277</c:v>
                </c:pt>
                <c:pt idx="82">
                  <c:v>0.5136447594531071</c:v>
                </c:pt>
                <c:pt idx="83">
                  <c:v>0.5076310515180937</c:v>
                </c:pt>
                <c:pt idx="84">
                  <c:v>0.5016713570908617</c:v>
                </c:pt>
                <c:pt idx="85">
                  <c:v>0.4957653391028455</c:v>
                </c:pt>
                <c:pt idx="86">
                  <c:v>0.48991266165980907</c:v>
                </c:pt>
                <c:pt idx="87">
                  <c:v>0.48411299004100516</c:v>
                </c:pt>
                <c:pt idx="88">
                  <c:v>0.4783659906983414</c:v>
                </c:pt>
                <c:pt idx="89">
                  <c:v>0.47267133125553723</c:v>
                </c:pt>
                <c:pt idx="90">
                  <c:v>0.46702868050728436</c:v>
                </c:pt>
                <c:pt idx="91">
                  <c:v>0.4614377084184043</c:v>
                </c:pt>
                <c:pt idx="92">
                  <c:v>0.455898086123001</c:v>
                </c:pt>
                <c:pt idx="93">
                  <c:v>0.45040948592361557</c:v>
                </c:pt>
                <c:pt idx="94">
                  <c:v>0.44497158129037795</c:v>
                </c:pt>
                <c:pt idx="95">
                  <c:v>0.43958404686015545</c:v>
                </c:pt>
                <c:pt idx="96">
                  <c:v>0.4342465584357023</c:v>
                </c:pt>
                <c:pt idx="97">
                  <c:v>0.4289587929848042</c:v>
                </c:pt>
                <c:pt idx="98">
                  <c:v>0.42372042863942266</c:v>
                </c:pt>
                <c:pt idx="99">
                  <c:v>0.4185311446948382</c:v>
                </c:pt>
                <c:pt idx="100">
                  <c:v>0.41339062160879003</c:v>
                </c:pt>
                <c:pt idx="101">
                  <c:v>0.4082985410006161</c:v>
                </c:pt>
                <c:pt idx="102">
                  <c:v>0.403254585650388</c:v>
                </c:pt>
                <c:pt idx="103">
                  <c:v>0.3982584394980481</c:v>
                </c:pt>
                <c:pt idx="104">
                  <c:v>0.39330978764253915</c:v>
                </c:pt>
                <c:pt idx="105">
                  <c:v>0.3884083163409407</c:v>
                </c:pt>
                <c:pt idx="106">
                  <c:v>0.3835537130075935</c:v>
                </c:pt>
                <c:pt idx="107">
                  <c:v>0.3787456662132298</c:v>
                </c:pt>
                <c:pt idx="108">
                  <c:v>0.37398386568409747</c:v>
                </c:pt>
                <c:pt idx="109">
                  <c:v>0.36926800230108386</c:v>
                </c:pt>
                <c:pt idx="110">
                  <c:v>0.36459776809883837</c:v>
                </c:pt>
                <c:pt idx="111">
                  <c:v>0.35961011597989423</c:v>
                </c:pt>
                <c:pt idx="112">
                  <c:v>0.35400832627316364</c:v>
                </c:pt>
                <c:pt idx="113">
                  <c:v>0.3484937978711741</c:v>
                </c:pt>
                <c:pt idx="114">
                  <c:v>0.3430651714698988</c:v>
                </c:pt>
                <c:pt idx="115">
                  <c:v>0.33772110893972995</c:v>
                </c:pt>
                <c:pt idx="116">
                  <c:v>0.3324602929956369</c:v>
                </c:pt>
                <c:pt idx="117">
                  <c:v>0.32728142687246115</c:v>
                </c:pt>
                <c:pt idx="118">
                  <c:v>0.32218323400527077</c:v>
                </c:pt>
                <c:pt idx="119">
                  <c:v>0.3171644577146929</c:v>
                </c:pt>
                <c:pt idx="120">
                  <c:v>0.3122238608971488</c:v>
                </c:pt>
                <c:pt idx="121">
                  <c:v>0.307360225719914</c:v>
                </c:pt>
                <c:pt idx="122">
                  <c:v>0.30257235332092836</c:v>
                </c:pt>
                <c:pt idx="123">
                  <c:v>0.2978590635132824</c:v>
                </c:pt>
                <c:pt idx="124">
                  <c:v>0.29321919449430756</c:v>
                </c:pt>
                <c:pt idx="125">
                  <c:v>0.2886516025591968</c:v>
                </c:pt>
                <c:pt idx="126">
                  <c:v>0.2841551618190876</c:v>
                </c:pt>
                <c:pt idx="127">
                  <c:v>0.27972876392353596</c:v>
                </c:pt>
                <c:pt idx="128">
                  <c:v>0.275371317787313</c:v>
                </c:pt>
                <c:pt idx="129">
                  <c:v>0.271081749321458</c:v>
                </c:pt>
                <c:pt idx="130">
                  <c:v>0.2668590011685214</c:v>
                </c:pt>
                <c:pt idx="131">
                  <c:v>0.2627020324419304</c:v>
                </c:pt>
                <c:pt idx="132">
                  <c:v>0.2586098184694161</c:v>
                </c:pt>
                <c:pt idx="133">
                  <c:v>0.25458135054043723</c:v>
                </c:pt>
                <c:pt idx="134">
                  <c:v>0.2506156356575368</c:v>
                </c:pt>
                <c:pt idx="135">
                  <c:v>0.24671169629157483</c:v>
                </c:pt>
                <c:pt idx="136">
                  <c:v>0.2428685701407704</c:v>
                </c:pt>
                <c:pt idx="137">
                  <c:v>0.2390853098935002</c:v>
                </c:pt>
                <c:pt idx="138">
                  <c:v>0.235360982994791</c:v>
                </c:pt>
                <c:pt idx="139">
                  <c:v>0.23169467141644842</c:v>
                </c:pt>
                <c:pt idx="140">
                  <c:v>0.2280854714307686</c:v>
                </c:pt>
                <c:pt idx="141">
                  <c:v>0.22453249338777306</c:v>
                </c:pt>
                <c:pt idx="142">
                  <c:v>0.2210348614959147</c:v>
                </c:pt>
                <c:pt idx="143">
                  <c:v>0.21759171360619953</c:v>
                </c:pt>
                <c:pt idx="144">
                  <c:v>0.214202200999671</c:v>
                </c:pt>
                <c:pt idx="145">
                  <c:v>0.21086548817820497</c:v>
                </c:pt>
                <c:pt idx="146">
                  <c:v>0.20758075265856407</c:v>
                </c:pt>
                <c:pt idx="147">
                  <c:v>0.20434718476965869</c:v>
                </c:pt>
                <c:pt idx="148">
                  <c:v>0.201163987452968</c:v>
                </c:pt>
                <c:pt idx="149">
                  <c:v>0.19803037606606844</c:v>
                </c:pt>
                <c:pt idx="150">
                  <c:v>0.1949455781892231</c:v>
                </c:pt>
                <c:pt idx="151">
                  <c:v>0.19190883343498472</c:v>
                </c:pt>
                <c:pt idx="152">
                  <c:v>0.18891939326076315</c:v>
                </c:pt>
                <c:pt idx="153">
                  <c:v>0.185976520784314</c:v>
                </c:pt>
                <c:pt idx="154">
                  <c:v>0.1830794906021004</c:v>
                </c:pt>
                <c:pt idx="155">
                  <c:v>0.18022758861048438</c:v>
                </c:pt>
                <c:pt idx="156">
                  <c:v>0.17742011182970466</c:v>
                </c:pt>
                <c:pt idx="157">
                  <c:v>0.1746563682305947</c:v>
                </c:pt>
                <c:pt idx="158">
                  <c:v>0.17193567656400166</c:v>
                </c:pt>
                <c:pt idx="159">
                  <c:v>0.16925736619286125</c:v>
                </c:pt>
                <c:pt idx="160">
                  <c:v>0.16662077692688934</c:v>
                </c:pt>
                <c:pt idx="161">
                  <c:v>0.1640252588598485</c:v>
                </c:pt>
                <c:pt idx="162">
                  <c:v>0.1614701722093487</c:v>
                </c:pt>
                <c:pt idx="163">
                  <c:v>0.15895488715914477</c:v>
                </c:pt>
                <c:pt idx="164">
                  <c:v>0.1564787837038894</c:v>
                </c:pt>
                <c:pt idx="165">
                  <c:v>0.154041251496305</c:v>
                </c:pt>
                <c:pt idx="166">
                  <c:v>0.15164168969673616</c:v>
                </c:pt>
                <c:pt idx="167">
                  <c:v>0.14927950682504545</c:v>
                </c:pt>
                <c:pt idx="168">
                  <c:v>0.14695412061481697</c:v>
                </c:pt>
                <c:pt idx="169">
                  <c:v>0.14466495786982975</c:v>
                </c:pt>
                <c:pt idx="170">
                  <c:v>0.1424114543227684</c:v>
                </c:pt>
                <c:pt idx="171">
                  <c:v>0.14019305449613398</c:v>
                </c:pt>
                <c:pt idx="172">
                  <c:v>0.13800921156532092</c:v>
                </c:pt>
                <c:pt idx="173">
                  <c:v>0.13585938722382818</c:v>
                </c:pt>
                <c:pt idx="174">
                  <c:v>0.13374305155056893</c:v>
                </c:pt>
                <c:pt idx="175">
                  <c:v>0.13165968287924767</c:v>
                </c:pt>
                <c:pt idx="176">
                  <c:v>0.1296087676697723</c:v>
                </c:pt>
                <c:pt idx="177">
                  <c:v>0.12758980038166873</c:v>
                </c:pt>
                <c:pt idx="178">
                  <c:v>0.12560228334946769</c:v>
                </c:pt>
                <c:pt idx="179">
                  <c:v>0.12364572666003287</c:v>
                </c:pt>
                <c:pt idx="180">
                  <c:v>0.12171964803179951</c:v>
                </c:pt>
                <c:pt idx="181">
                  <c:v>0.11982357269589462</c:v>
                </c:pt>
                <c:pt idx="182">
                  <c:v>0.11795703327910842</c:v>
                </c:pt>
                <c:pt idx="183">
                  <c:v>0.11611956968868947</c:v>
                </c:pt>
                <c:pt idx="184">
                  <c:v>0.11431072899893414</c:v>
                </c:pt>
                <c:pt idx="185">
                  <c:v>0.11253006533954227</c:v>
                </c:pt>
                <c:pt idx="186">
                  <c:v>0.11077713978571278</c:v>
                </c:pt>
                <c:pt idx="187">
                  <c:v>0.1090515202499505</c:v>
                </c:pt>
                <c:pt idx="188">
                  <c:v>0.10735278137555897</c:v>
                </c:pt>
                <c:pt idx="189">
                  <c:v>0.10568050443179215</c:v>
                </c:pt>
                <c:pt idx="190">
                  <c:v>0.10403427721063911</c:v>
                </c:pt>
                <c:pt idx="191">
                  <c:v>0.10241369392521707</c:v>
                </c:pt>
                <c:pt idx="192">
                  <c:v>0.10081835510974672</c:v>
                </c:pt>
                <c:pt idx="193">
                  <c:v>0.09924786752108594</c:v>
                </c:pt>
                <c:pt idx="194">
                  <c:v>0.09770184404179748</c:v>
                </c:pt>
                <c:pt idx="195">
                  <c:v>0.09617990358472607</c:v>
                </c:pt>
                <c:pt idx="196">
                  <c:v>0.09468167099906276</c:v>
                </c:pt>
                <c:pt idx="197">
                  <c:v>0.09320677697787165</c:v>
                </c:pt>
                <c:pt idx="198">
                  <c:v>0.09175485796705785</c:v>
                </c:pt>
                <c:pt idx="199">
                  <c:v>0.09032555607575311</c:v>
                </c:pt>
                <c:pt idx="200">
                  <c:v>0.08891851898809748</c:v>
                </c:pt>
                <c:pt idx="201">
                  <c:v>0.08753339987639512</c:v>
                </c:pt>
                <c:pt idx="202">
                  <c:v>0.08616985731562322</c:v>
                </c:pt>
                <c:pt idx="203">
                  <c:v>0.08482755519927204</c:v>
                </c:pt>
                <c:pt idx="204">
                  <c:v>0.08350616265649677</c:v>
                </c:pt>
                <c:pt idx="205">
                  <c:v>0.08220535397055903</c:v>
                </c:pt>
                <c:pt idx="206">
                  <c:v>0.08092480849853965</c:v>
                </c:pt>
                <c:pt idx="207">
                  <c:v>0.07966421059230168</c:v>
                </c:pt>
                <c:pt idx="208">
                  <c:v>0.07842324952068455</c:v>
                </c:pt>
                <c:pt idx="209">
                  <c:v>0.07720161939291059</c:v>
                </c:pt>
                <c:pt idx="210">
                  <c:v>0.07599901908318432</c:v>
                </c:pt>
                <c:pt idx="211">
                  <c:v>0.07481515215646636</c:v>
                </c:pt>
                <c:pt idx="212">
                  <c:v>0.07364972679540395</c:v>
                </c:pt>
                <c:pt idx="213">
                  <c:v>0.07250245572839904</c:v>
                </c:pt>
                <c:pt idx="214">
                  <c:v>0.07137305615879759</c:v>
                </c:pt>
                <c:pt idx="215">
                  <c:v>0.07026124969518131</c:v>
                </c:pt>
                <c:pt idx="216">
                  <c:v>0.06916676228274574</c:v>
                </c:pt>
                <c:pt idx="217">
                  <c:v>0.06808932413574706</c:v>
                </c:pt>
                <c:pt idx="218">
                  <c:v>0.06702866967100116</c:v>
                </c:pt>
                <c:pt idx="219">
                  <c:v>0.06598453744241878</c:v>
                </c:pt>
                <c:pt idx="220">
                  <c:v>0.06495667007656034</c:v>
                </c:pt>
                <c:pt idx="221">
                  <c:v>0.06394481420919447</c:v>
                </c:pt>
                <c:pt idx="222">
                  <c:v>0.06294872042284538</c:v>
                </c:pt>
                <c:pt idx="223">
                  <c:v>0.06196814318531221</c:v>
                </c:pt>
                <c:pt idx="224">
                  <c:v>0.06100284078914686</c:v>
                </c:pt>
                <c:pt idx="225">
                  <c:v>0.0600525752920743</c:v>
                </c:pt>
                <c:pt idx="226">
                  <c:v>0.05911711245834075</c:v>
                </c:pt>
                <c:pt idx="227">
                  <c:v>0.05819622170097598</c:v>
                </c:pt>
                <c:pt idx="228">
                  <c:v>0.05728967602495458</c:v>
                </c:pt>
                <c:pt idx="229">
                  <c:v>0.05639725197124286</c:v>
                </c:pt>
                <c:pt idx="230">
                  <c:v>0.055518729561717384</c:v>
                </c:pt>
                <c:pt idx="231">
                  <c:v>0.054653892244941306</c:v>
                </c:pt>
                <c:pt idx="232">
                  <c:v>0.05380252684278565</c:v>
                </c:pt>
                <c:pt idx="233">
                  <c:v>0.052964423497881816</c:v>
                </c:pt>
                <c:pt idx="234">
                  <c:v>0.052139375621892865</c:v>
                </c:pt>
                <c:pt idx="235">
                  <c:v>0.05132717984459054</c:v>
                </c:pt>
                <c:pt idx="236">
                  <c:v>0.050527635963725386</c:v>
                </c:pt>
                <c:pt idx="237">
                  <c:v>0.049740546895678014</c:v>
                </c:pt>
                <c:pt idx="238">
                  <c:v>0.04896571862687891</c:v>
                </c:pt>
                <c:pt idx="239">
                  <c:v>0.04820296016598495</c:v>
                </c:pt>
                <c:pt idx="240">
                  <c:v>0.04745208349680125</c:v>
                </c:pt>
                <c:pt idx="241">
                  <c:v>0.04671290353193573</c:v>
                </c:pt>
                <c:pt idx="242">
                  <c:v>0.045985238067176346</c:v>
                </c:pt>
                <c:pt idx="243">
                  <c:v>0.045268907736578365</c:v>
                </c:pt>
                <c:pt idx="244">
                  <c:v>0.044563735968251694</c:v>
                </c:pt>
                <c:pt idx="245">
                  <c:v>0.043869548940836806</c:v>
                </c:pt>
                <c:pt idx="246">
                  <c:v>0.04318617554065851</c:v>
                </c:pt>
                <c:pt idx="247">
                  <c:v>0.042513447319547405</c:v>
                </c:pt>
                <c:pt idx="248">
                  <c:v>0.04185119845331812</c:v>
                </c:pt>
                <c:pt idx="249">
                  <c:v>0.041199265700894536</c:v>
                </c:pt>
                <c:pt idx="250">
                  <c:v>0.04055748836407172</c:v>
                </c:pt>
                <c:pt idx="251">
                  <c:v>0.03932883400990018</c:v>
                </c:pt>
                <c:pt idx="252">
                  <c:v>0.03866364081888764</c:v>
                </c:pt>
                <c:pt idx="253">
                  <c:v>0.038010590060770705</c:v>
                </c:pt>
                <c:pt idx="254">
                  <c:v>0.03736944385668792</c:v>
                </c:pt>
                <c:pt idx="255">
                  <c:v>0.03673996930510373</c:v>
                </c:pt>
                <c:pt idx="256">
                  <c:v>0.03612193837104612</c:v>
                </c:pt>
                <c:pt idx="257">
                  <c:v>0.03551512777795743</c:v>
                </c:pt>
                <c:pt idx="258">
                  <c:v>0.034919318902090345</c:v>
                </c:pt>
                <c:pt idx="259">
                  <c:v>0.034334297669388524</c:v>
                </c:pt>
                <c:pt idx="260">
                  <c:v>0.033759854454787845</c:v>
                </c:pt>
                <c:pt idx="261">
                  <c:v>0.0331957839838798</c:v>
                </c:pt>
                <c:pt idx="262">
                  <c:v>0.032641885236877284</c:v>
                </c:pt>
                <c:pt idx="263">
                  <c:v>0.03209796135482767</c:v>
                </c:pt>
                <c:pt idx="264">
                  <c:v>0.0315638195480154</c:v>
                </c:pt>
                <c:pt idx="265">
                  <c:v>0.031039271006501376</c:v>
                </c:pt>
                <c:pt idx="266">
                  <c:v>0.03052413081274713</c:v>
                </c:pt>
                <c:pt idx="267">
                  <c:v>0.030018217856270388</c:v>
                </c:pt>
                <c:pt idx="268">
                  <c:v>0.029521354750284598</c:v>
                </c:pt>
                <c:pt idx="269">
                  <c:v>0.029033367750271787</c:v>
                </c:pt>
                <c:pt idx="270">
                  <c:v>0.028554086674442453</c:v>
                </c:pt>
                <c:pt idx="271">
                  <c:v>0.02808334482603568</c:v>
                </c:pt>
                <c:pt idx="272">
                  <c:v>0.027620978917415467</c:v>
                </c:pt>
                <c:pt idx="273">
                  <c:v>0.02716682899591817</c:v>
                </c:pt>
                <c:pt idx="274">
                  <c:v>0.026720738371409015</c:v>
                </c:pt>
                <c:pt idx="275">
                  <c:v>0.02628255354550673</c:v>
                </c:pt>
                <c:pt idx="276">
                  <c:v>0.025852124142434037</c:v>
                </c:pt>
                <c:pt idx="277">
                  <c:v>0.025429302841456634</c:v>
                </c:pt>
                <c:pt idx="278">
                  <c:v>0.025013945310870356</c:v>
                </c:pt>
                <c:pt idx="279">
                  <c:v>0.02460591014350008</c:v>
                </c:pt>
                <c:pt idx="280">
                  <c:v>0.02420505879367326</c:v>
                </c:pt>
                <c:pt idx="281">
                  <c:v>0.023811255515633206</c:v>
                </c:pt>
                <c:pt idx="282">
                  <c:v>0.02342436730335651</c:v>
                </c:pt>
                <c:pt idx="283">
                  <c:v>0.02304426383174104</c:v>
                </c:pt>
                <c:pt idx="284">
                  <c:v>0.022670817399132386</c:v>
                </c:pt>
                <c:pt idx="285">
                  <c:v>0.02230390287115499</c:v>
                </c:pt>
                <c:pt idx="286">
                  <c:v>0.021943397625818477</c:v>
                </c:pt>
                <c:pt idx="287">
                  <c:v>0.021589181499867067</c:v>
                </c:pt>
                <c:pt idx="288">
                  <c:v>0.021241136736343126</c:v>
                </c:pt>
                <c:pt idx="289">
                  <c:v>0.02089914793333608</c:v>
                </c:pt>
                <c:pt idx="290">
                  <c:v>0.020563101993887525</c:v>
                </c:pt>
                <c:pt idx="291">
                  <c:v>0.020232888077025803</c:v>
                </c:pt>
                <c:pt idx="292">
                  <c:v>0.01990839754990249</c:v>
                </c:pt>
                <c:pt idx="293">
                  <c:v>0.019589523941005486</c:v>
                </c:pt>
                <c:pt idx="294">
                  <c:v>0.0192761628944219</c:v>
                </c:pt>
                <c:pt idx="295">
                  <c:v>0.018968212125127133</c:v>
                </c:pt>
                <c:pt idx="296">
                  <c:v>0.018665571375274942</c:v>
                </c:pt>
                <c:pt idx="297">
                  <c:v>0.018368142371464974</c:v>
                </c:pt>
                <c:pt idx="298">
                  <c:v>0.018075828782965295</c:v>
                </c:pt>
                <c:pt idx="299">
                  <c:v>0.01778853618086651</c:v>
                </c:pt>
                <c:pt idx="300">
                  <c:v>0.017506171998146067</c:v>
                </c:pt>
              </c:numCache>
            </c:numRef>
          </c:xVal>
          <c:yVal>
            <c:numRef>
              <c:f>Tabella!$A$2:$A$302</c:f>
              <c:numCache>
                <c:ptCount val="30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</c:numCache>
            </c:numRef>
          </c:yVal>
          <c:smooth val="1"/>
        </c:ser>
        <c:axId val="45091719"/>
        <c:axId val="3172288"/>
      </c:scatterChart>
      <c:valAx>
        <c:axId val="4509171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172288"/>
        <c:crosses val="autoZero"/>
        <c:crossBetween val="midCat"/>
        <c:dispUnits/>
        <c:majorUnit val="0.1"/>
        <c:minorUnit val="0.05"/>
      </c:valAx>
      <c:valAx>
        <c:axId val="3172288"/>
        <c:scaling>
          <c:orientation val="minMax"/>
          <c:max val="3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091719"/>
        <c:crosses val="autoZero"/>
        <c:crossBetween val="midCat"/>
        <c:dispUnits/>
        <c:majorUnit val="1000"/>
        <c:min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Temperatura in atmosfera standard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Tabella!$B$2:$B$302</c:f>
              <c:numCache>
                <c:ptCount val="301"/>
                <c:pt idx="0">
                  <c:v>288.08</c:v>
                </c:pt>
                <c:pt idx="1">
                  <c:v>287.431</c:v>
                </c:pt>
                <c:pt idx="2">
                  <c:v>286.782</c:v>
                </c:pt>
                <c:pt idx="3">
                  <c:v>286.133</c:v>
                </c:pt>
                <c:pt idx="4">
                  <c:v>285.484</c:v>
                </c:pt>
                <c:pt idx="5">
                  <c:v>284.835</c:v>
                </c:pt>
                <c:pt idx="6">
                  <c:v>284.186</c:v>
                </c:pt>
                <c:pt idx="7">
                  <c:v>283.537</c:v>
                </c:pt>
                <c:pt idx="8">
                  <c:v>282.888</c:v>
                </c:pt>
                <c:pt idx="9">
                  <c:v>282.239</c:v>
                </c:pt>
                <c:pt idx="10">
                  <c:v>281.59</c:v>
                </c:pt>
                <c:pt idx="11">
                  <c:v>280.941</c:v>
                </c:pt>
                <c:pt idx="12">
                  <c:v>280.292</c:v>
                </c:pt>
                <c:pt idx="13">
                  <c:v>279.643</c:v>
                </c:pt>
                <c:pt idx="14">
                  <c:v>278.99399999999997</c:v>
                </c:pt>
                <c:pt idx="15">
                  <c:v>278.34499999999997</c:v>
                </c:pt>
                <c:pt idx="16">
                  <c:v>277.69599999999997</c:v>
                </c:pt>
                <c:pt idx="17">
                  <c:v>277.04699999999997</c:v>
                </c:pt>
                <c:pt idx="18">
                  <c:v>276.39799999999997</c:v>
                </c:pt>
                <c:pt idx="19">
                  <c:v>275.74899999999997</c:v>
                </c:pt>
                <c:pt idx="20">
                  <c:v>275.09999999999997</c:v>
                </c:pt>
                <c:pt idx="21">
                  <c:v>274.45099999999996</c:v>
                </c:pt>
                <c:pt idx="22">
                  <c:v>273.80199999999996</c:v>
                </c:pt>
                <c:pt idx="23">
                  <c:v>273.15299999999996</c:v>
                </c:pt>
                <c:pt idx="24">
                  <c:v>272.50399999999996</c:v>
                </c:pt>
                <c:pt idx="25">
                  <c:v>271.85499999999996</c:v>
                </c:pt>
                <c:pt idx="26">
                  <c:v>271.20599999999996</c:v>
                </c:pt>
                <c:pt idx="27">
                  <c:v>270.55699999999996</c:v>
                </c:pt>
                <c:pt idx="28">
                  <c:v>269.90799999999996</c:v>
                </c:pt>
                <c:pt idx="29">
                  <c:v>269.25899999999996</c:v>
                </c:pt>
                <c:pt idx="30">
                  <c:v>268.61</c:v>
                </c:pt>
                <c:pt idx="31">
                  <c:v>267.961</c:v>
                </c:pt>
                <c:pt idx="32">
                  <c:v>267.312</c:v>
                </c:pt>
                <c:pt idx="33">
                  <c:v>266.663</c:v>
                </c:pt>
                <c:pt idx="34">
                  <c:v>266.014</c:v>
                </c:pt>
                <c:pt idx="35">
                  <c:v>265.365</c:v>
                </c:pt>
                <c:pt idx="36">
                  <c:v>264.716</c:v>
                </c:pt>
                <c:pt idx="37">
                  <c:v>264.067</c:v>
                </c:pt>
                <c:pt idx="38">
                  <c:v>263.418</c:v>
                </c:pt>
                <c:pt idx="39">
                  <c:v>262.769</c:v>
                </c:pt>
                <c:pt idx="40">
                  <c:v>262.12</c:v>
                </c:pt>
                <c:pt idx="41">
                  <c:v>261.471</c:v>
                </c:pt>
                <c:pt idx="42">
                  <c:v>260.822</c:v>
                </c:pt>
                <c:pt idx="43">
                  <c:v>260.173</c:v>
                </c:pt>
                <c:pt idx="44">
                  <c:v>259.524</c:v>
                </c:pt>
                <c:pt idx="45">
                  <c:v>258.875</c:v>
                </c:pt>
                <c:pt idx="46">
                  <c:v>258.226</c:v>
                </c:pt>
                <c:pt idx="47">
                  <c:v>257.577</c:v>
                </c:pt>
                <c:pt idx="48">
                  <c:v>256.928</c:v>
                </c:pt>
                <c:pt idx="49">
                  <c:v>256.279</c:v>
                </c:pt>
                <c:pt idx="50">
                  <c:v>255.63</c:v>
                </c:pt>
                <c:pt idx="51">
                  <c:v>254.981</c:v>
                </c:pt>
                <c:pt idx="52">
                  <c:v>254.332</c:v>
                </c:pt>
                <c:pt idx="53">
                  <c:v>253.683</c:v>
                </c:pt>
                <c:pt idx="54">
                  <c:v>253.034</c:v>
                </c:pt>
                <c:pt idx="55">
                  <c:v>252.385</c:v>
                </c:pt>
                <c:pt idx="56">
                  <c:v>251.736</c:v>
                </c:pt>
                <c:pt idx="57">
                  <c:v>251.087</c:v>
                </c:pt>
                <c:pt idx="58">
                  <c:v>250.438</c:v>
                </c:pt>
                <c:pt idx="59">
                  <c:v>249.789</c:v>
                </c:pt>
                <c:pt idx="60">
                  <c:v>249.14</c:v>
                </c:pt>
                <c:pt idx="61">
                  <c:v>248.49099999999999</c:v>
                </c:pt>
                <c:pt idx="62">
                  <c:v>247.84199999999998</c:v>
                </c:pt>
                <c:pt idx="63">
                  <c:v>247.19299999999998</c:v>
                </c:pt>
                <c:pt idx="64">
                  <c:v>246.54399999999998</c:v>
                </c:pt>
                <c:pt idx="65">
                  <c:v>245.89499999999998</c:v>
                </c:pt>
                <c:pt idx="66">
                  <c:v>245.24599999999998</c:v>
                </c:pt>
                <c:pt idx="67">
                  <c:v>244.59699999999998</c:v>
                </c:pt>
                <c:pt idx="68">
                  <c:v>243.94799999999998</c:v>
                </c:pt>
                <c:pt idx="69">
                  <c:v>243.29899999999998</c:v>
                </c:pt>
                <c:pt idx="70">
                  <c:v>242.64999999999998</c:v>
                </c:pt>
                <c:pt idx="71">
                  <c:v>242.00099999999998</c:v>
                </c:pt>
                <c:pt idx="72">
                  <c:v>241.35199999999998</c:v>
                </c:pt>
                <c:pt idx="73">
                  <c:v>240.70299999999997</c:v>
                </c:pt>
                <c:pt idx="74">
                  <c:v>240.05399999999997</c:v>
                </c:pt>
                <c:pt idx="75">
                  <c:v>239.40499999999997</c:v>
                </c:pt>
                <c:pt idx="76">
                  <c:v>238.75599999999997</c:v>
                </c:pt>
                <c:pt idx="77">
                  <c:v>238.10699999999997</c:v>
                </c:pt>
                <c:pt idx="78">
                  <c:v>237.45799999999997</c:v>
                </c:pt>
                <c:pt idx="79">
                  <c:v>236.80899999999997</c:v>
                </c:pt>
                <c:pt idx="80">
                  <c:v>236.15999999999997</c:v>
                </c:pt>
                <c:pt idx="81">
                  <c:v>235.51099999999997</c:v>
                </c:pt>
                <c:pt idx="82">
                  <c:v>234.86199999999997</c:v>
                </c:pt>
                <c:pt idx="83">
                  <c:v>234.21299999999997</c:v>
                </c:pt>
                <c:pt idx="84">
                  <c:v>233.564</c:v>
                </c:pt>
                <c:pt idx="85">
                  <c:v>232.915</c:v>
                </c:pt>
                <c:pt idx="86">
                  <c:v>232.266</c:v>
                </c:pt>
                <c:pt idx="87">
                  <c:v>231.617</c:v>
                </c:pt>
                <c:pt idx="88">
                  <c:v>230.968</c:v>
                </c:pt>
                <c:pt idx="89">
                  <c:v>230.319</c:v>
                </c:pt>
                <c:pt idx="90">
                  <c:v>229.67</c:v>
                </c:pt>
                <c:pt idx="91">
                  <c:v>229.021</c:v>
                </c:pt>
                <c:pt idx="92">
                  <c:v>228.37199999999999</c:v>
                </c:pt>
                <c:pt idx="93">
                  <c:v>227.72299999999998</c:v>
                </c:pt>
                <c:pt idx="94">
                  <c:v>227.07399999999998</c:v>
                </c:pt>
                <c:pt idx="95">
                  <c:v>226.42499999999998</c:v>
                </c:pt>
                <c:pt idx="96">
                  <c:v>225.77599999999998</c:v>
                </c:pt>
                <c:pt idx="97">
                  <c:v>225.12699999999998</c:v>
                </c:pt>
                <c:pt idx="98">
                  <c:v>224.47799999999998</c:v>
                </c:pt>
                <c:pt idx="99">
                  <c:v>223.82899999999998</c:v>
                </c:pt>
                <c:pt idx="100">
                  <c:v>223.17999999999998</c:v>
                </c:pt>
                <c:pt idx="101">
                  <c:v>222.53099999999998</c:v>
                </c:pt>
                <c:pt idx="102">
                  <c:v>221.88199999999998</c:v>
                </c:pt>
                <c:pt idx="103">
                  <c:v>221.233</c:v>
                </c:pt>
                <c:pt idx="104">
                  <c:v>220.584</c:v>
                </c:pt>
                <c:pt idx="105">
                  <c:v>219.935</c:v>
                </c:pt>
                <c:pt idx="106">
                  <c:v>219.286</c:v>
                </c:pt>
                <c:pt idx="107">
                  <c:v>218.637</c:v>
                </c:pt>
                <c:pt idx="108">
                  <c:v>217.988</c:v>
                </c:pt>
                <c:pt idx="109">
                  <c:v>217.339</c:v>
                </c:pt>
                <c:pt idx="110">
                  <c:v>216.69</c:v>
                </c:pt>
                <c:pt idx="111">
                  <c:v>216.69</c:v>
                </c:pt>
                <c:pt idx="112">
                  <c:v>216.69</c:v>
                </c:pt>
                <c:pt idx="113">
                  <c:v>216.69</c:v>
                </c:pt>
                <c:pt idx="114">
                  <c:v>216.69</c:v>
                </c:pt>
                <c:pt idx="115">
                  <c:v>216.69</c:v>
                </c:pt>
                <c:pt idx="116">
                  <c:v>216.69</c:v>
                </c:pt>
                <c:pt idx="117">
                  <c:v>216.69</c:v>
                </c:pt>
                <c:pt idx="118">
                  <c:v>216.69</c:v>
                </c:pt>
                <c:pt idx="119">
                  <c:v>216.69</c:v>
                </c:pt>
                <c:pt idx="120">
                  <c:v>216.69</c:v>
                </c:pt>
                <c:pt idx="121">
                  <c:v>216.69</c:v>
                </c:pt>
                <c:pt idx="122">
                  <c:v>216.69</c:v>
                </c:pt>
                <c:pt idx="123">
                  <c:v>216.69</c:v>
                </c:pt>
                <c:pt idx="124">
                  <c:v>216.69</c:v>
                </c:pt>
                <c:pt idx="125">
                  <c:v>216.69</c:v>
                </c:pt>
                <c:pt idx="126">
                  <c:v>216.69</c:v>
                </c:pt>
                <c:pt idx="127">
                  <c:v>216.69</c:v>
                </c:pt>
                <c:pt idx="128">
                  <c:v>216.69</c:v>
                </c:pt>
                <c:pt idx="129">
                  <c:v>216.69</c:v>
                </c:pt>
                <c:pt idx="130">
                  <c:v>216.69</c:v>
                </c:pt>
                <c:pt idx="131">
                  <c:v>216.69</c:v>
                </c:pt>
                <c:pt idx="132">
                  <c:v>216.69</c:v>
                </c:pt>
                <c:pt idx="133">
                  <c:v>216.69</c:v>
                </c:pt>
                <c:pt idx="134">
                  <c:v>216.69</c:v>
                </c:pt>
                <c:pt idx="135">
                  <c:v>216.69</c:v>
                </c:pt>
                <c:pt idx="136">
                  <c:v>216.69</c:v>
                </c:pt>
                <c:pt idx="137">
                  <c:v>216.69</c:v>
                </c:pt>
                <c:pt idx="138">
                  <c:v>216.69</c:v>
                </c:pt>
                <c:pt idx="139">
                  <c:v>216.69</c:v>
                </c:pt>
                <c:pt idx="140">
                  <c:v>216.69</c:v>
                </c:pt>
                <c:pt idx="141">
                  <c:v>216.69</c:v>
                </c:pt>
                <c:pt idx="142">
                  <c:v>216.69</c:v>
                </c:pt>
                <c:pt idx="143">
                  <c:v>216.69</c:v>
                </c:pt>
                <c:pt idx="144">
                  <c:v>216.69</c:v>
                </c:pt>
                <c:pt idx="145">
                  <c:v>216.69</c:v>
                </c:pt>
                <c:pt idx="146">
                  <c:v>216.69</c:v>
                </c:pt>
                <c:pt idx="147">
                  <c:v>216.69</c:v>
                </c:pt>
                <c:pt idx="148">
                  <c:v>216.69</c:v>
                </c:pt>
                <c:pt idx="149">
                  <c:v>216.69</c:v>
                </c:pt>
                <c:pt idx="150">
                  <c:v>216.69</c:v>
                </c:pt>
                <c:pt idx="151">
                  <c:v>216.69</c:v>
                </c:pt>
                <c:pt idx="152">
                  <c:v>216.69</c:v>
                </c:pt>
                <c:pt idx="153">
                  <c:v>216.69</c:v>
                </c:pt>
                <c:pt idx="154">
                  <c:v>216.69</c:v>
                </c:pt>
                <c:pt idx="155">
                  <c:v>216.69</c:v>
                </c:pt>
                <c:pt idx="156">
                  <c:v>216.69</c:v>
                </c:pt>
                <c:pt idx="157">
                  <c:v>216.69</c:v>
                </c:pt>
                <c:pt idx="158">
                  <c:v>216.69</c:v>
                </c:pt>
                <c:pt idx="159">
                  <c:v>216.69</c:v>
                </c:pt>
                <c:pt idx="160">
                  <c:v>216.69</c:v>
                </c:pt>
                <c:pt idx="161">
                  <c:v>216.69</c:v>
                </c:pt>
                <c:pt idx="162">
                  <c:v>216.69</c:v>
                </c:pt>
                <c:pt idx="163">
                  <c:v>216.69</c:v>
                </c:pt>
                <c:pt idx="164">
                  <c:v>216.69</c:v>
                </c:pt>
                <c:pt idx="165">
                  <c:v>216.69</c:v>
                </c:pt>
                <c:pt idx="166">
                  <c:v>216.69</c:v>
                </c:pt>
                <c:pt idx="167">
                  <c:v>216.69</c:v>
                </c:pt>
                <c:pt idx="168">
                  <c:v>216.69</c:v>
                </c:pt>
                <c:pt idx="169">
                  <c:v>216.69</c:v>
                </c:pt>
                <c:pt idx="170">
                  <c:v>216.69</c:v>
                </c:pt>
                <c:pt idx="171">
                  <c:v>216.69</c:v>
                </c:pt>
                <c:pt idx="172">
                  <c:v>216.69</c:v>
                </c:pt>
                <c:pt idx="173">
                  <c:v>216.69</c:v>
                </c:pt>
                <c:pt idx="174">
                  <c:v>216.69</c:v>
                </c:pt>
                <c:pt idx="175">
                  <c:v>216.69</c:v>
                </c:pt>
                <c:pt idx="176">
                  <c:v>216.69</c:v>
                </c:pt>
                <c:pt idx="177">
                  <c:v>216.69</c:v>
                </c:pt>
                <c:pt idx="178">
                  <c:v>216.69</c:v>
                </c:pt>
                <c:pt idx="179">
                  <c:v>216.69</c:v>
                </c:pt>
                <c:pt idx="180">
                  <c:v>216.69</c:v>
                </c:pt>
                <c:pt idx="181">
                  <c:v>216.69</c:v>
                </c:pt>
                <c:pt idx="182">
                  <c:v>216.69</c:v>
                </c:pt>
                <c:pt idx="183">
                  <c:v>216.69</c:v>
                </c:pt>
                <c:pt idx="184">
                  <c:v>216.69</c:v>
                </c:pt>
                <c:pt idx="185">
                  <c:v>216.69</c:v>
                </c:pt>
                <c:pt idx="186">
                  <c:v>216.69</c:v>
                </c:pt>
                <c:pt idx="187">
                  <c:v>216.69</c:v>
                </c:pt>
                <c:pt idx="188">
                  <c:v>216.69</c:v>
                </c:pt>
                <c:pt idx="189">
                  <c:v>216.69</c:v>
                </c:pt>
                <c:pt idx="190">
                  <c:v>216.69</c:v>
                </c:pt>
                <c:pt idx="191">
                  <c:v>216.69</c:v>
                </c:pt>
                <c:pt idx="192">
                  <c:v>216.69</c:v>
                </c:pt>
                <c:pt idx="193">
                  <c:v>216.69</c:v>
                </c:pt>
                <c:pt idx="194">
                  <c:v>216.69</c:v>
                </c:pt>
                <c:pt idx="195">
                  <c:v>216.69</c:v>
                </c:pt>
                <c:pt idx="196">
                  <c:v>216.69</c:v>
                </c:pt>
                <c:pt idx="197">
                  <c:v>216.69</c:v>
                </c:pt>
                <c:pt idx="198">
                  <c:v>216.69</c:v>
                </c:pt>
                <c:pt idx="199">
                  <c:v>216.69</c:v>
                </c:pt>
                <c:pt idx="200">
                  <c:v>216.69</c:v>
                </c:pt>
                <c:pt idx="201">
                  <c:v>216.69</c:v>
                </c:pt>
                <c:pt idx="202">
                  <c:v>216.69</c:v>
                </c:pt>
                <c:pt idx="203">
                  <c:v>216.69</c:v>
                </c:pt>
                <c:pt idx="204">
                  <c:v>216.69</c:v>
                </c:pt>
                <c:pt idx="205">
                  <c:v>216.69</c:v>
                </c:pt>
                <c:pt idx="206">
                  <c:v>216.69</c:v>
                </c:pt>
                <c:pt idx="207">
                  <c:v>216.69</c:v>
                </c:pt>
                <c:pt idx="208">
                  <c:v>216.69</c:v>
                </c:pt>
                <c:pt idx="209">
                  <c:v>216.69</c:v>
                </c:pt>
                <c:pt idx="210">
                  <c:v>216.69</c:v>
                </c:pt>
                <c:pt idx="211">
                  <c:v>216.69</c:v>
                </c:pt>
                <c:pt idx="212">
                  <c:v>216.69</c:v>
                </c:pt>
                <c:pt idx="213">
                  <c:v>216.69</c:v>
                </c:pt>
                <c:pt idx="214">
                  <c:v>216.69</c:v>
                </c:pt>
                <c:pt idx="215">
                  <c:v>216.69</c:v>
                </c:pt>
                <c:pt idx="216">
                  <c:v>216.69</c:v>
                </c:pt>
                <c:pt idx="217">
                  <c:v>216.69</c:v>
                </c:pt>
                <c:pt idx="218">
                  <c:v>216.69</c:v>
                </c:pt>
                <c:pt idx="219">
                  <c:v>216.69</c:v>
                </c:pt>
                <c:pt idx="220">
                  <c:v>216.69</c:v>
                </c:pt>
                <c:pt idx="221">
                  <c:v>216.69</c:v>
                </c:pt>
                <c:pt idx="222">
                  <c:v>216.69</c:v>
                </c:pt>
                <c:pt idx="223">
                  <c:v>216.69</c:v>
                </c:pt>
                <c:pt idx="224">
                  <c:v>216.69</c:v>
                </c:pt>
                <c:pt idx="225">
                  <c:v>216.69</c:v>
                </c:pt>
                <c:pt idx="226">
                  <c:v>216.69</c:v>
                </c:pt>
                <c:pt idx="227">
                  <c:v>216.69</c:v>
                </c:pt>
                <c:pt idx="228">
                  <c:v>216.69</c:v>
                </c:pt>
                <c:pt idx="229">
                  <c:v>216.69</c:v>
                </c:pt>
                <c:pt idx="230">
                  <c:v>216.69</c:v>
                </c:pt>
                <c:pt idx="231">
                  <c:v>216.69</c:v>
                </c:pt>
                <c:pt idx="232">
                  <c:v>216.69</c:v>
                </c:pt>
                <c:pt idx="233">
                  <c:v>216.69</c:v>
                </c:pt>
                <c:pt idx="234">
                  <c:v>216.69</c:v>
                </c:pt>
                <c:pt idx="235">
                  <c:v>216.69</c:v>
                </c:pt>
                <c:pt idx="236">
                  <c:v>216.69</c:v>
                </c:pt>
                <c:pt idx="237">
                  <c:v>216.69</c:v>
                </c:pt>
                <c:pt idx="238">
                  <c:v>216.69</c:v>
                </c:pt>
                <c:pt idx="239">
                  <c:v>216.69</c:v>
                </c:pt>
                <c:pt idx="240">
                  <c:v>216.69</c:v>
                </c:pt>
                <c:pt idx="241">
                  <c:v>216.69</c:v>
                </c:pt>
                <c:pt idx="242">
                  <c:v>216.69</c:v>
                </c:pt>
                <c:pt idx="243">
                  <c:v>216.69</c:v>
                </c:pt>
                <c:pt idx="244">
                  <c:v>216.69</c:v>
                </c:pt>
                <c:pt idx="245">
                  <c:v>216.69</c:v>
                </c:pt>
                <c:pt idx="246">
                  <c:v>216.69</c:v>
                </c:pt>
                <c:pt idx="247">
                  <c:v>216.69</c:v>
                </c:pt>
                <c:pt idx="248">
                  <c:v>216.69</c:v>
                </c:pt>
                <c:pt idx="249">
                  <c:v>216.69</c:v>
                </c:pt>
                <c:pt idx="250">
                  <c:v>216.69</c:v>
                </c:pt>
                <c:pt idx="251">
                  <c:v>216.989</c:v>
                </c:pt>
                <c:pt idx="252">
                  <c:v>217.288</c:v>
                </c:pt>
                <c:pt idx="253">
                  <c:v>217.587</c:v>
                </c:pt>
                <c:pt idx="254">
                  <c:v>217.886</c:v>
                </c:pt>
                <c:pt idx="255">
                  <c:v>218.185</c:v>
                </c:pt>
                <c:pt idx="256">
                  <c:v>218.484</c:v>
                </c:pt>
                <c:pt idx="257">
                  <c:v>218.783</c:v>
                </c:pt>
                <c:pt idx="258">
                  <c:v>219.082</c:v>
                </c:pt>
                <c:pt idx="259">
                  <c:v>219.381</c:v>
                </c:pt>
                <c:pt idx="260">
                  <c:v>219.68</c:v>
                </c:pt>
                <c:pt idx="261">
                  <c:v>219.97899999999998</c:v>
                </c:pt>
                <c:pt idx="262">
                  <c:v>220.278</c:v>
                </c:pt>
                <c:pt idx="263">
                  <c:v>220.577</c:v>
                </c:pt>
                <c:pt idx="264">
                  <c:v>220.876</c:v>
                </c:pt>
                <c:pt idx="265">
                  <c:v>221.175</c:v>
                </c:pt>
                <c:pt idx="266">
                  <c:v>221.474</c:v>
                </c:pt>
                <c:pt idx="267">
                  <c:v>221.773</c:v>
                </c:pt>
                <c:pt idx="268">
                  <c:v>222.072</c:v>
                </c:pt>
                <c:pt idx="269">
                  <c:v>222.371</c:v>
                </c:pt>
                <c:pt idx="270">
                  <c:v>222.67</c:v>
                </c:pt>
                <c:pt idx="271">
                  <c:v>222.969</c:v>
                </c:pt>
                <c:pt idx="272">
                  <c:v>223.268</c:v>
                </c:pt>
                <c:pt idx="273">
                  <c:v>223.567</c:v>
                </c:pt>
                <c:pt idx="274">
                  <c:v>223.86599999999999</c:v>
                </c:pt>
                <c:pt idx="275">
                  <c:v>224.165</c:v>
                </c:pt>
                <c:pt idx="276">
                  <c:v>224.464</c:v>
                </c:pt>
                <c:pt idx="277">
                  <c:v>224.763</c:v>
                </c:pt>
                <c:pt idx="278">
                  <c:v>225.062</c:v>
                </c:pt>
                <c:pt idx="279">
                  <c:v>225.361</c:v>
                </c:pt>
                <c:pt idx="280">
                  <c:v>225.66</c:v>
                </c:pt>
                <c:pt idx="281">
                  <c:v>225.959</c:v>
                </c:pt>
                <c:pt idx="282">
                  <c:v>226.258</c:v>
                </c:pt>
                <c:pt idx="283">
                  <c:v>226.557</c:v>
                </c:pt>
                <c:pt idx="284">
                  <c:v>226.856</c:v>
                </c:pt>
                <c:pt idx="285">
                  <c:v>227.155</c:v>
                </c:pt>
                <c:pt idx="286">
                  <c:v>227.454</c:v>
                </c:pt>
                <c:pt idx="287">
                  <c:v>227.753</c:v>
                </c:pt>
                <c:pt idx="288">
                  <c:v>228.052</c:v>
                </c:pt>
                <c:pt idx="289">
                  <c:v>228.351</c:v>
                </c:pt>
                <c:pt idx="290">
                  <c:v>228.65</c:v>
                </c:pt>
                <c:pt idx="291">
                  <c:v>228.949</c:v>
                </c:pt>
                <c:pt idx="292">
                  <c:v>229.248</c:v>
                </c:pt>
                <c:pt idx="293">
                  <c:v>229.547</c:v>
                </c:pt>
                <c:pt idx="294">
                  <c:v>229.846</c:v>
                </c:pt>
                <c:pt idx="295">
                  <c:v>230.145</c:v>
                </c:pt>
                <c:pt idx="296">
                  <c:v>230.444</c:v>
                </c:pt>
                <c:pt idx="297">
                  <c:v>230.743</c:v>
                </c:pt>
                <c:pt idx="298">
                  <c:v>231.042</c:v>
                </c:pt>
                <c:pt idx="299">
                  <c:v>231.341</c:v>
                </c:pt>
                <c:pt idx="300">
                  <c:v>231.64</c:v>
                </c:pt>
              </c:numCache>
            </c:numRef>
          </c:xVal>
          <c:yVal>
            <c:numRef>
              <c:f>Tabella!$A$2:$A$302</c:f>
              <c:numCache>
                <c:ptCount val="30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</c:numCache>
            </c:numRef>
          </c:yVal>
          <c:smooth val="1"/>
        </c:ser>
        <c:axId val="28550593"/>
        <c:axId val="55628746"/>
      </c:scatterChart>
      <c:valAx>
        <c:axId val="28550593"/>
        <c:scaling>
          <c:orientation val="minMax"/>
          <c:max val="300"/>
          <c:min val="2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628746"/>
        <c:crosses val="autoZero"/>
        <c:crossBetween val="midCat"/>
        <c:dispUnits/>
        <c:majorUnit val="10"/>
      </c:valAx>
      <c:valAx>
        <c:axId val="55628746"/>
        <c:scaling>
          <c:orientation val="minMax"/>
          <c:max val="3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28550593"/>
        <c:crosses val="autoZero"/>
        <c:crossBetween val="midCat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75" right="0.75" top="1" bottom="1" header="0.5" footer="0.5"/>
  <pageSetup horizontalDpi="360" verticalDpi="36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5" footer="0.5"/>
  <pageSetup horizontalDpi="360" verticalDpi="36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5" footer="0.5"/>
  <pageSetup horizontalDpi="360" verticalDpi="36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8"/>
  <sheetViews>
    <sheetView workbookViewId="0" topLeftCell="A1">
      <pane ySplit="1" topLeftCell="BM50" activePane="bottomLeft" state="frozen"/>
      <selection pane="topLeft" activeCell="A1" sqref="A1"/>
      <selection pane="bottomLeft" activeCell="J38" sqref="J38"/>
    </sheetView>
  </sheetViews>
  <sheetFormatPr defaultColWidth="9.140625" defaultRowHeight="12.75"/>
  <cols>
    <col min="1" max="1" width="9.8515625" style="6" customWidth="1"/>
    <col min="2" max="2" width="9.8515625" style="7" customWidth="1"/>
    <col min="3" max="3" width="9.8515625" style="6" customWidth="1"/>
    <col min="4" max="5" width="9.8515625" style="8" customWidth="1"/>
    <col min="6" max="16384" width="9.8515625" style="10" customWidth="1"/>
  </cols>
  <sheetData>
    <row r="1" spans="1:10" s="5" customFormat="1" ht="16.5" customHeight="1">
      <c r="A1" s="1" t="s">
        <v>0</v>
      </c>
      <c r="B1" s="2" t="s">
        <v>1</v>
      </c>
      <c r="C1" s="1" t="s">
        <v>2</v>
      </c>
      <c r="D1" s="3" t="s">
        <v>3</v>
      </c>
      <c r="E1" s="2" t="s">
        <v>5</v>
      </c>
      <c r="F1" s="4" t="s">
        <v>4</v>
      </c>
      <c r="G1" s="5">
        <v>287</v>
      </c>
      <c r="I1" s="5" t="s">
        <v>2</v>
      </c>
      <c r="J1" s="5" t="s">
        <v>0</v>
      </c>
    </row>
    <row r="2" spans="1:9" ht="11.25">
      <c r="A2" s="6">
        <v>0</v>
      </c>
      <c r="B2" s="7">
        <v>288.08</v>
      </c>
      <c r="C2" s="6">
        <v>101290</v>
      </c>
      <c r="D2" s="8">
        <f>C2/$G$1/B2</f>
        <v>1.225100073827731</v>
      </c>
      <c r="E2" s="8">
        <f>SQRT(1.4*287*B2)</f>
        <v>340.221316204614</v>
      </c>
      <c r="F2" s="9" t="s">
        <v>6</v>
      </c>
      <c r="G2" s="10">
        <v>100</v>
      </c>
      <c r="I2" s="10">
        <v>101290</v>
      </c>
    </row>
    <row r="3" spans="1:5" ht="11.25">
      <c r="A3" s="6">
        <f>A2+$G$2</f>
        <v>100</v>
      </c>
      <c r="B3" s="7">
        <f>$B$2-0.00649*A3</f>
        <v>287.431</v>
      </c>
      <c r="C3" s="6">
        <f>$C$2*(B3/$B$2)^5.256</f>
        <v>100096.36488786027</v>
      </c>
      <c r="D3" s="8">
        <f>C3/$G$1/B3</f>
        <v>1.2133966827131408</v>
      </c>
      <c r="E3" s="8">
        <f aca="true" t="shared" si="0" ref="E3:E66">SQRT(1.4*287*B3)</f>
        <v>339.83786693068794</v>
      </c>
    </row>
    <row r="4" spans="1:5" ht="11.25">
      <c r="A4" s="6">
        <f aca="true" t="shared" si="1" ref="A4:A28">A3+$G$2</f>
        <v>200</v>
      </c>
      <c r="B4" s="7">
        <f aca="true" t="shared" si="2" ref="B4:B67">$B$2-0.00649*A4</f>
        <v>286.782</v>
      </c>
      <c r="C4" s="6">
        <f aca="true" t="shared" si="3" ref="C4:C67">$C$2*(B4/$B$2)^5.256</f>
        <v>98914.14537772287</v>
      </c>
      <c r="D4" s="8">
        <f aca="true" t="shared" si="4" ref="D4:D28">C4/$G$1/B4</f>
        <v>1.201779017393985</v>
      </c>
      <c r="E4" s="8">
        <f t="shared" si="0"/>
        <v>339.4539845104193</v>
      </c>
    </row>
    <row r="5" spans="1:5" ht="11.25">
      <c r="A5" s="6">
        <f t="shared" si="1"/>
        <v>300</v>
      </c>
      <c r="B5" s="7">
        <f t="shared" si="2"/>
        <v>286.133</v>
      </c>
      <c r="C5" s="6">
        <f t="shared" si="3"/>
        <v>97743.2577577288</v>
      </c>
      <c r="D5" s="8">
        <f t="shared" si="4"/>
        <v>1.1902466418114108</v>
      </c>
      <c r="E5" s="8">
        <f t="shared" si="0"/>
        <v>339.06966747263016</v>
      </c>
    </row>
    <row r="6" spans="1:5" ht="11.25">
      <c r="A6" s="6">
        <f t="shared" si="1"/>
        <v>400</v>
      </c>
      <c r="B6" s="7">
        <f t="shared" si="2"/>
        <v>285.484</v>
      </c>
      <c r="C6" s="6">
        <f t="shared" si="3"/>
        <v>96583.61874231421</v>
      </c>
      <c r="D6" s="8">
        <f t="shared" si="4"/>
        <v>1.1787991211442548</v>
      </c>
      <c r="E6" s="8">
        <f t="shared" si="0"/>
        <v>338.68491433779565</v>
      </c>
    </row>
    <row r="7" spans="1:5" ht="11.25">
      <c r="A7" s="6">
        <f t="shared" si="1"/>
        <v>500</v>
      </c>
      <c r="B7" s="7">
        <f t="shared" si="2"/>
        <v>284.835</v>
      </c>
      <c r="C7" s="6">
        <f t="shared" si="3"/>
        <v>95435.14547099872</v>
      </c>
      <c r="D7" s="8">
        <f t="shared" si="4"/>
        <v>1.167436021808319</v>
      </c>
      <c r="E7" s="8">
        <f t="shared" si="0"/>
        <v>338.2997236179775</v>
      </c>
    </row>
    <row r="8" spans="1:5" ht="11.25">
      <c r="A8" s="6">
        <f t="shared" si="1"/>
        <v>600</v>
      </c>
      <c r="B8" s="7">
        <f t="shared" si="2"/>
        <v>284.186</v>
      </c>
      <c r="C8" s="6">
        <f t="shared" si="3"/>
        <v>94297.75550717497</v>
      </c>
      <c r="D8" s="8">
        <f t="shared" si="4"/>
        <v>1.1561569114556565</v>
      </c>
      <c r="E8" s="8">
        <f t="shared" si="0"/>
        <v>337.91409381675686</v>
      </c>
    </row>
    <row r="9" spans="1:5" ht="11.25">
      <c r="A9" s="6">
        <f t="shared" si="1"/>
        <v>700</v>
      </c>
      <c r="B9" s="7">
        <f t="shared" si="2"/>
        <v>283.537</v>
      </c>
      <c r="C9" s="6">
        <f t="shared" si="3"/>
        <v>93171.36683689874</v>
      </c>
      <c r="D9" s="8">
        <f t="shared" si="4"/>
        <v>1.1449613589738497</v>
      </c>
      <c r="E9" s="8">
        <f t="shared" si="0"/>
        <v>337.5280234291665</v>
      </c>
    </row>
    <row r="10" spans="1:5" ht="11.25">
      <c r="A10" s="6">
        <f t="shared" si="1"/>
        <v>800</v>
      </c>
      <c r="B10" s="7">
        <f t="shared" si="2"/>
        <v>282.888</v>
      </c>
      <c r="C10" s="6">
        <f t="shared" si="3"/>
        <v>92055.89786767955</v>
      </c>
      <c r="D10" s="8">
        <f t="shared" si="4"/>
        <v>1.1338489344852891</v>
      </c>
      <c r="E10" s="8">
        <f t="shared" si="0"/>
        <v>337.14151094162224</v>
      </c>
    </row>
    <row r="11" spans="1:5" ht="11.25">
      <c r="A11" s="6">
        <f t="shared" si="1"/>
        <v>900</v>
      </c>
      <c r="B11" s="7">
        <f t="shared" si="2"/>
        <v>282.239</v>
      </c>
      <c r="C11" s="6">
        <f t="shared" si="3"/>
        <v>90951.2674272724</v>
      </c>
      <c r="D11" s="8">
        <f t="shared" si="4"/>
        <v>1.1228192093464513</v>
      </c>
      <c r="E11" s="8">
        <f t="shared" si="0"/>
        <v>336.75455483185374</v>
      </c>
    </row>
    <row r="12" spans="1:5" ht="11.25">
      <c r="A12" s="6">
        <f t="shared" si="1"/>
        <v>1000</v>
      </c>
      <c r="B12" s="7">
        <f t="shared" si="2"/>
        <v>281.59</v>
      </c>
      <c r="C12" s="6">
        <f t="shared" si="3"/>
        <v>89857.39476246963</v>
      </c>
      <c r="D12" s="8">
        <f t="shared" si="4"/>
        <v>1.1118717561471751</v>
      </c>
      <c r="E12" s="8">
        <f t="shared" si="0"/>
        <v>336.3671535688346</v>
      </c>
    </row>
    <row r="13" spans="1:5" ht="11.25">
      <c r="A13" s="6">
        <f t="shared" si="1"/>
        <v>1100</v>
      </c>
      <c r="B13" s="7">
        <f t="shared" si="2"/>
        <v>280.941</v>
      </c>
      <c r="C13" s="6">
        <f t="shared" si="3"/>
        <v>88774.19953789406</v>
      </c>
      <c r="D13" s="8">
        <f t="shared" si="4"/>
        <v>1.1010061487099356</v>
      </c>
      <c r="E13" s="8">
        <f t="shared" si="0"/>
        <v>335.97930561271176</v>
      </c>
    </row>
    <row r="14" spans="1:5" ht="11.25">
      <c r="A14" s="6">
        <f t="shared" si="1"/>
        <v>1200</v>
      </c>
      <c r="B14" s="7">
        <f t="shared" si="2"/>
        <v>280.292</v>
      </c>
      <c r="C14" s="6">
        <f t="shared" si="3"/>
        <v>87701.60183479251</v>
      </c>
      <c r="D14" s="8">
        <f t="shared" si="4"/>
        <v>1.090221962089119</v>
      </c>
      <c r="E14" s="8">
        <f t="shared" si="0"/>
        <v>335.59100941473383</v>
      </c>
    </row>
    <row r="15" spans="1:5" ht="11.25">
      <c r="A15" s="6">
        <f t="shared" si="1"/>
        <v>1300</v>
      </c>
      <c r="B15" s="7">
        <f t="shared" si="2"/>
        <v>279.643</v>
      </c>
      <c r="C15" s="6">
        <f t="shared" si="3"/>
        <v>86639.52214983002</v>
      </c>
      <c r="D15" s="8">
        <f t="shared" si="4"/>
        <v>1.079518772570294</v>
      </c>
      <c r="E15" s="8">
        <f t="shared" si="0"/>
        <v>335.20226341717915</v>
      </c>
    </row>
    <row r="16" spans="1:5" ht="11.25">
      <c r="A16" s="6">
        <f t="shared" si="1"/>
        <v>1400</v>
      </c>
      <c r="B16" s="7">
        <f t="shared" si="2"/>
        <v>278.99399999999997</v>
      </c>
      <c r="C16" s="6">
        <f t="shared" si="3"/>
        <v>85587.88139388523</v>
      </c>
      <c r="D16" s="8">
        <f t="shared" si="4"/>
        <v>1.068896157669486</v>
      </c>
      <c r="E16" s="8">
        <f t="shared" si="0"/>
        <v>334.8130660532829</v>
      </c>
    </row>
    <row r="17" spans="1:5" ht="11.25">
      <c r="A17" s="6">
        <f t="shared" si="1"/>
        <v>1500</v>
      </c>
      <c r="B17" s="7">
        <f t="shared" si="2"/>
        <v>278.34499999999997</v>
      </c>
      <c r="C17" s="6">
        <f t="shared" si="3"/>
        <v>84546.6008908456</v>
      </c>
      <c r="D17" s="8">
        <f t="shared" si="4"/>
        <v>1.0583536961324425</v>
      </c>
      <c r="E17" s="8">
        <f t="shared" si="0"/>
        <v>334.42341574716323</v>
      </c>
    </row>
    <row r="18" spans="1:5" ht="11.25">
      <c r="A18" s="6">
        <f t="shared" si="1"/>
        <v>1600</v>
      </c>
      <c r="B18" s="7">
        <f t="shared" si="2"/>
        <v>277.69599999999997</v>
      </c>
      <c r="C18" s="6">
        <f t="shared" si="3"/>
        <v>83515.60237640433</v>
      </c>
      <c r="D18" s="8">
        <f t="shared" si="4"/>
        <v>1.0478909679339061</v>
      </c>
      <c r="E18" s="8">
        <f t="shared" si="0"/>
        <v>334.033310913747</v>
      </c>
    </row>
    <row r="19" spans="1:5" ht="11.25">
      <c r="A19" s="6">
        <f t="shared" si="1"/>
        <v>1700</v>
      </c>
      <c r="B19" s="7">
        <f t="shared" si="2"/>
        <v>277.04699999999997</v>
      </c>
      <c r="C19" s="6">
        <f t="shared" si="3"/>
        <v>82494.80799685727</v>
      </c>
      <c r="D19" s="8">
        <f t="shared" si="4"/>
        <v>1.0375075542768795</v>
      </c>
      <c r="E19" s="8">
        <f t="shared" si="0"/>
        <v>333.64274995869454</v>
      </c>
    </row>
    <row r="20" spans="1:5" ht="11.25">
      <c r="A20" s="6">
        <f t="shared" si="1"/>
        <v>1800</v>
      </c>
      <c r="B20" s="7">
        <f t="shared" si="2"/>
        <v>276.39799999999997</v>
      </c>
      <c r="C20" s="6">
        <f t="shared" si="3"/>
        <v>81484.14030790087</v>
      </c>
      <c r="D20" s="8">
        <f t="shared" si="4"/>
        <v>1.0272030375918917</v>
      </c>
      <c r="E20" s="8">
        <f t="shared" si="0"/>
        <v>333.2517312783236</v>
      </c>
    </row>
    <row r="21" spans="1:5" ht="11.25">
      <c r="A21" s="6">
        <f t="shared" si="1"/>
        <v>1900</v>
      </c>
      <c r="B21" s="7">
        <f t="shared" si="2"/>
        <v>275.74899999999997</v>
      </c>
      <c r="C21" s="6">
        <f t="shared" si="3"/>
        <v>80483.52227343098</v>
      </c>
      <c r="D21" s="8">
        <f t="shared" si="4"/>
        <v>1.0169770015362656</v>
      </c>
      <c r="E21" s="8">
        <f t="shared" si="0"/>
        <v>332.86025325953227</v>
      </c>
    </row>
    <row r="22" spans="1:5" ht="11.25">
      <c r="A22" s="6">
        <f t="shared" si="1"/>
        <v>2000</v>
      </c>
      <c r="B22" s="7">
        <f t="shared" si="2"/>
        <v>275.09999999999997</v>
      </c>
      <c r="C22" s="6">
        <f t="shared" si="3"/>
        <v>79492.87726434182</v>
      </c>
      <c r="D22" s="8">
        <f t="shared" si="4"/>
        <v>1.0068290309933774</v>
      </c>
      <c r="E22" s="8">
        <f t="shared" si="0"/>
        <v>332.468314279722</v>
      </c>
    </row>
    <row r="23" spans="1:5" ht="11.25">
      <c r="A23" s="6">
        <f t="shared" si="1"/>
        <v>2100</v>
      </c>
      <c r="B23" s="7">
        <f t="shared" si="2"/>
        <v>274.45099999999996</v>
      </c>
      <c r="C23" s="6">
        <f t="shared" si="3"/>
        <v>78512.12905732637</v>
      </c>
      <c r="D23" s="8">
        <f t="shared" si="4"/>
        <v>0.9967587120719235</v>
      </c>
      <c r="E23" s="8">
        <f t="shared" si="0"/>
        <v>332.07591270671827</v>
      </c>
    </row>
    <row r="24" spans="1:5" ht="11.25">
      <c r="A24" s="6">
        <f t="shared" si="1"/>
        <v>2200</v>
      </c>
      <c r="B24" s="7">
        <f t="shared" si="2"/>
        <v>273.80199999999996</v>
      </c>
      <c r="C24" s="6">
        <f t="shared" si="3"/>
        <v>77541.20183367695</v>
      </c>
      <c r="D24" s="8">
        <f t="shared" si="4"/>
        <v>0.9867656321051778</v>
      </c>
      <c r="E24" s="8">
        <f t="shared" si="0"/>
        <v>331.68304689869206</v>
      </c>
    </row>
    <row r="25" spans="1:5" ht="11.25">
      <c r="A25" s="6">
        <f t="shared" si="1"/>
        <v>2300</v>
      </c>
      <c r="B25" s="7">
        <f t="shared" si="2"/>
        <v>273.15299999999996</v>
      </c>
      <c r="C25" s="6">
        <f t="shared" si="3"/>
        <v>76580.02017808676</v>
      </c>
      <c r="D25" s="8">
        <f t="shared" si="4"/>
        <v>0.9768493796502529</v>
      </c>
      <c r="E25" s="8">
        <f t="shared" si="0"/>
        <v>331.2897152040793</v>
      </c>
    </row>
    <row r="26" spans="1:5" ht="11.25">
      <c r="A26" s="6">
        <f t="shared" si="1"/>
        <v>2400</v>
      </c>
      <c r="B26" s="7">
        <f t="shared" si="2"/>
        <v>272.50399999999996</v>
      </c>
      <c r="C26" s="6">
        <f t="shared" si="3"/>
        <v>75628.50907745231</v>
      </c>
      <c r="D26" s="8">
        <f t="shared" si="4"/>
        <v>0.9670095444873607</v>
      </c>
      <c r="E26" s="8">
        <f t="shared" si="0"/>
        <v>330.89591596149984</v>
      </c>
    </row>
    <row r="27" spans="1:5" ht="11.25">
      <c r="A27" s="6">
        <f t="shared" si="1"/>
        <v>2500</v>
      </c>
      <c r="B27" s="7">
        <f t="shared" si="2"/>
        <v>271.85499999999996</v>
      </c>
      <c r="C27" s="6">
        <f t="shared" si="3"/>
        <v>74686.59391967597</v>
      </c>
      <c r="D27" s="8">
        <f t="shared" si="4"/>
        <v>0.9572457176190651</v>
      </c>
      <c r="E27" s="8">
        <f t="shared" si="0"/>
        <v>330.5016474996758</v>
      </c>
    </row>
    <row r="28" spans="1:5" ht="11.25">
      <c r="A28" s="6">
        <f t="shared" si="1"/>
        <v>2600</v>
      </c>
      <c r="B28" s="7">
        <f t="shared" si="2"/>
        <v>271.20599999999996</v>
      </c>
      <c r="C28" s="6">
        <f t="shared" si="3"/>
        <v>73754.20049247</v>
      </c>
      <c r="D28" s="8">
        <f t="shared" si="4"/>
        <v>0.947557491269542</v>
      </c>
      <c r="E28" s="8">
        <f t="shared" si="0"/>
        <v>330.1069081373487</v>
      </c>
    </row>
    <row r="29" spans="1:5" ht="11.25">
      <c r="A29" s="6">
        <f aca="true" t="shared" si="5" ref="A29:A54">A28+$G$2</f>
        <v>2700</v>
      </c>
      <c r="B29" s="7">
        <f t="shared" si="2"/>
        <v>270.55699999999996</v>
      </c>
      <c r="C29" s="6">
        <f t="shared" si="3"/>
        <v>72831.2549821608</v>
      </c>
      <c r="D29" s="8">
        <f aca="true" t="shared" si="6" ref="D29:D54">C29/$G$1/B29</f>
        <v>0.9379444588838315</v>
      </c>
      <c r="E29" s="8">
        <f t="shared" si="0"/>
        <v>329.7116961831957</v>
      </c>
    </row>
    <row r="30" spans="1:5" ht="11.25">
      <c r="A30" s="6">
        <f t="shared" si="5"/>
        <v>2800</v>
      </c>
      <c r="B30" s="7">
        <f t="shared" si="2"/>
        <v>269.90799999999996</v>
      </c>
      <c r="C30" s="6">
        <f t="shared" si="3"/>
        <v>71917.68397249407</v>
      </c>
      <c r="D30" s="8">
        <f t="shared" si="6"/>
        <v>0.9284062151270911</v>
      </c>
      <c r="E30" s="8">
        <f t="shared" si="0"/>
        <v>329.3160099357454</v>
      </c>
    </row>
    <row r="31" spans="1:5" ht="11.25">
      <c r="A31" s="6">
        <f t="shared" si="5"/>
        <v>2900</v>
      </c>
      <c r="B31" s="7">
        <f t="shared" si="2"/>
        <v>269.25899999999996</v>
      </c>
      <c r="C31" s="6">
        <f t="shared" si="3"/>
        <v>71013.41444344078</v>
      </c>
      <c r="D31" s="8">
        <f t="shared" si="6"/>
        <v>0.91894235588385</v>
      </c>
      <c r="E31" s="8">
        <f t="shared" si="0"/>
        <v>328.91984768329195</v>
      </c>
    </row>
    <row r="32" spans="1:5" ht="11.25">
      <c r="A32" s="6">
        <f t="shared" si="5"/>
        <v>3000</v>
      </c>
      <c r="B32" s="7">
        <f t="shared" si="2"/>
        <v>268.61</v>
      </c>
      <c r="C32" s="6">
        <f t="shared" si="3"/>
        <v>70118.37377000373</v>
      </c>
      <c r="D32" s="8">
        <f t="shared" si="6"/>
        <v>0.9095524782572576</v>
      </c>
      <c r="E32" s="8">
        <f t="shared" si="0"/>
        <v>328.52320770380896</v>
      </c>
    </row>
    <row r="33" spans="1:5" ht="11.25">
      <c r="A33" s="6">
        <f t="shared" si="5"/>
        <v>3100</v>
      </c>
      <c r="B33" s="7">
        <f t="shared" si="2"/>
        <v>267.961</v>
      </c>
      <c r="C33" s="6">
        <f t="shared" si="3"/>
        <v>69232.48972102454</v>
      </c>
      <c r="D33" s="8">
        <f t="shared" si="6"/>
        <v>0.9002361805683297</v>
      </c>
      <c r="E33" s="8">
        <f t="shared" si="0"/>
        <v>328.12608826486195</v>
      </c>
    </row>
    <row r="34" spans="1:5" ht="11.25">
      <c r="A34" s="6">
        <f t="shared" si="5"/>
        <v>3200</v>
      </c>
      <c r="B34" s="7">
        <f t="shared" si="2"/>
        <v>267.312</v>
      </c>
      <c r="C34" s="6">
        <f t="shared" si="3"/>
        <v>68355.69045799244</v>
      </c>
      <c r="D34" s="8">
        <f t="shared" si="6"/>
        <v>0.8909930623552038</v>
      </c>
      <c r="E34" s="8">
        <f t="shared" si="0"/>
        <v>327.72848762352044</v>
      </c>
    </row>
    <row r="35" spans="1:5" ht="11.25">
      <c r="A35" s="6">
        <f t="shared" si="5"/>
        <v>3300</v>
      </c>
      <c r="B35" s="7">
        <f t="shared" si="2"/>
        <v>266.663</v>
      </c>
      <c r="C35" s="6">
        <f t="shared" si="3"/>
        <v>67487.9045338525</v>
      </c>
      <c r="D35" s="8">
        <f t="shared" si="6"/>
        <v>0.8818227243723796</v>
      </c>
      <c r="E35" s="8">
        <f t="shared" si="0"/>
        <v>327.33040402626824</v>
      </c>
    </row>
    <row r="36" spans="1:5" ht="11.25">
      <c r="A36" s="6">
        <f t="shared" si="5"/>
        <v>3400</v>
      </c>
      <c r="B36" s="7">
        <f t="shared" si="2"/>
        <v>266.014</v>
      </c>
      <c r="C36" s="6">
        <f t="shared" si="3"/>
        <v>66629.06089181536</v>
      </c>
      <c r="D36" s="8">
        <f t="shared" si="6"/>
        <v>0.8727247685899657</v>
      </c>
      <c r="E36" s="8">
        <f t="shared" si="0"/>
        <v>326.93183570891347</v>
      </c>
    </row>
    <row r="37" spans="1:5" ht="11.25">
      <c r="A37" s="6">
        <f t="shared" si="5"/>
        <v>3500</v>
      </c>
      <c r="B37" s="7">
        <f t="shared" si="2"/>
        <v>265.365</v>
      </c>
      <c r="C37" s="6">
        <f t="shared" si="3"/>
        <v>65779.08886416756</v>
      </c>
      <c r="D37" s="8">
        <f t="shared" si="6"/>
        <v>0.8636987981929243</v>
      </c>
      <c r="E37" s="8">
        <f t="shared" si="0"/>
        <v>326.5327808964974</v>
      </c>
    </row>
    <row r="38" spans="1:5" ht="11.25">
      <c r="A38" s="6">
        <f t="shared" si="5"/>
        <v>3600</v>
      </c>
      <c r="B38" s="7">
        <f t="shared" si="2"/>
        <v>264.716</v>
      </c>
      <c r="C38" s="6">
        <f t="shared" si="3"/>
        <v>64937.918171082485</v>
      </c>
      <c r="D38" s="8">
        <f t="shared" si="6"/>
        <v>0.8547444175803118</v>
      </c>
      <c r="E38" s="8">
        <f t="shared" si="0"/>
        <v>326.1332378032021</v>
      </c>
    </row>
    <row r="39" spans="1:5" ht="11.25">
      <c r="A39" s="6">
        <f t="shared" si="5"/>
        <v>3700</v>
      </c>
      <c r="B39" s="7">
        <f t="shared" si="2"/>
        <v>264.067</v>
      </c>
      <c r="C39" s="6">
        <f t="shared" si="3"/>
        <v>64105.47891943231</v>
      </c>
      <c r="D39" s="8">
        <f t="shared" si="6"/>
        <v>0.8458612323645229</v>
      </c>
      <c r="E39" s="8">
        <f t="shared" si="0"/>
        <v>325.7332046322573</v>
      </c>
    </row>
    <row r="40" spans="1:5" ht="11.25">
      <c r="A40" s="6">
        <f t="shared" si="5"/>
        <v>3800</v>
      </c>
      <c r="B40" s="7">
        <f t="shared" si="2"/>
        <v>263.418</v>
      </c>
      <c r="C40" s="6">
        <f t="shared" si="3"/>
        <v>63281.70160160032</v>
      </c>
      <c r="D40" s="8">
        <f t="shared" si="6"/>
        <v>0.8370488493705268</v>
      </c>
      <c r="E40" s="8">
        <f t="shared" si="0"/>
        <v>325.3326795758459</v>
      </c>
    </row>
    <row r="41" spans="1:5" ht="11.25">
      <c r="A41" s="6">
        <f t="shared" si="5"/>
        <v>3900</v>
      </c>
      <c r="B41" s="7">
        <f t="shared" si="2"/>
        <v>262.769</v>
      </c>
      <c r="C41" s="6">
        <f t="shared" si="3"/>
        <v>62466.51709429423</v>
      </c>
      <c r="D41" s="8">
        <f t="shared" si="6"/>
        <v>0.8283068766351069</v>
      </c>
      <c r="E41" s="8">
        <f t="shared" si="0"/>
        <v>324.9316608150089</v>
      </c>
    </row>
    <row r="42" spans="1:5" ht="11.25">
      <c r="A42" s="6">
        <f t="shared" si="5"/>
        <v>4000</v>
      </c>
      <c r="B42" s="7">
        <f t="shared" si="2"/>
        <v>262.12</v>
      </c>
      <c r="C42" s="6">
        <f t="shared" si="3"/>
        <v>61659.85665736025</v>
      </c>
      <c r="D42" s="8">
        <f t="shared" si="6"/>
        <v>0.8196349234060981</v>
      </c>
      <c r="E42" s="8">
        <f t="shared" si="0"/>
        <v>324.5301465195491</v>
      </c>
    </row>
    <row r="43" spans="1:5" ht="11.25">
      <c r="A43" s="6">
        <f t="shared" si="5"/>
        <v>4100</v>
      </c>
      <c r="B43" s="7">
        <f t="shared" si="2"/>
        <v>261.471</v>
      </c>
      <c r="C43" s="6">
        <f t="shared" si="3"/>
        <v>60861.65193259778</v>
      </c>
      <c r="D43" s="8">
        <f t="shared" si="6"/>
        <v>0.8110326001416215</v>
      </c>
      <c r="E43" s="8">
        <f t="shared" si="0"/>
        <v>324.1281348479332</v>
      </c>
    </row>
    <row r="44" spans="1:5" ht="11.25">
      <c r="A44" s="6">
        <f t="shared" si="5"/>
        <v>4200</v>
      </c>
      <c r="B44" s="7">
        <f t="shared" si="2"/>
        <v>260.822</v>
      </c>
      <c r="C44" s="6">
        <f t="shared" si="3"/>
        <v>60071.83494257505</v>
      </c>
      <c r="D44" s="8">
        <f t="shared" si="6"/>
        <v>0.8024995185093198</v>
      </c>
      <c r="E44" s="8">
        <f t="shared" si="0"/>
        <v>323.72562394719387</v>
      </c>
    </row>
    <row r="45" spans="1:5" ht="11.25">
      <c r="A45" s="6">
        <f t="shared" si="5"/>
        <v>4300</v>
      </c>
      <c r="B45" s="7">
        <f t="shared" si="2"/>
        <v>260.173</v>
      </c>
      <c r="C45" s="6">
        <f t="shared" si="3"/>
        <v>59290.33808944515</v>
      </c>
      <c r="D45" s="8">
        <f t="shared" si="6"/>
        <v>0.7940352913855878</v>
      </c>
      <c r="E45" s="8">
        <f t="shared" si="0"/>
        <v>323.32261195282956</v>
      </c>
    </row>
    <row r="46" spans="1:5" ht="11.25">
      <c r="A46" s="6">
        <f t="shared" si="5"/>
        <v>4400</v>
      </c>
      <c r="B46" s="7">
        <f t="shared" si="2"/>
        <v>259.524</v>
      </c>
      <c r="C46" s="6">
        <f t="shared" si="3"/>
        <v>58517.094153763224</v>
      </c>
      <c r="D46" s="8">
        <f t="shared" si="6"/>
        <v>0.7856395328548055</v>
      </c>
      <c r="E46" s="8">
        <f t="shared" si="0"/>
        <v>322.9190969887039</v>
      </c>
    </row>
    <row r="47" spans="1:5" ht="11.25">
      <c r="A47" s="6">
        <f t="shared" si="5"/>
        <v>4500</v>
      </c>
      <c r="B47" s="7">
        <f t="shared" si="2"/>
        <v>258.875</v>
      </c>
      <c r="C47" s="6">
        <f t="shared" si="3"/>
        <v>57752.03629330414</v>
      </c>
      <c r="D47" s="8">
        <f t="shared" si="6"/>
        <v>0.7773118582085665</v>
      </c>
      <c r="E47" s="8">
        <f t="shared" si="0"/>
        <v>322.51507716694425</v>
      </c>
    </row>
    <row r="48" spans="1:5" ht="11.25">
      <c r="A48" s="6">
        <f t="shared" si="5"/>
        <v>4600</v>
      </c>
      <c r="B48" s="7">
        <f t="shared" si="2"/>
        <v>258.226</v>
      </c>
      <c r="C48" s="6">
        <f t="shared" si="3"/>
        <v>56995.098041881014</v>
      </c>
      <c r="D48" s="8">
        <f t="shared" si="6"/>
        <v>0.769051883944907</v>
      </c>
      <c r="E48" s="8">
        <f t="shared" si="0"/>
        <v>322.11055058783774</v>
      </c>
    </row>
    <row r="49" spans="1:5" ht="11.25">
      <c r="A49" s="6">
        <f t="shared" si="5"/>
        <v>4700</v>
      </c>
      <c r="B49" s="7">
        <f t="shared" si="2"/>
        <v>257.577</v>
      </c>
      <c r="C49" s="6">
        <f t="shared" si="3"/>
        <v>56246.21330816462</v>
      </c>
      <c r="D49" s="8">
        <f t="shared" si="6"/>
        <v>0.760859227767534</v>
      </c>
      <c r="E49" s="8">
        <f t="shared" si="0"/>
        <v>321.70551533972804</v>
      </c>
    </row>
    <row r="50" spans="1:5" ht="11.25">
      <c r="A50" s="6">
        <f t="shared" si="5"/>
        <v>4800</v>
      </c>
      <c r="B50" s="7">
        <f t="shared" si="2"/>
        <v>256.928</v>
      </c>
      <c r="C50" s="6">
        <f t="shared" si="3"/>
        <v>55505.31637450319</v>
      </c>
      <c r="D50" s="8">
        <f t="shared" si="6"/>
        <v>0.7527335085850485</v>
      </c>
      <c r="E50" s="8">
        <f t="shared" si="0"/>
        <v>321.2999694989092</v>
      </c>
    </row>
    <row r="51" spans="1:5" ht="11.25">
      <c r="A51" s="6">
        <f t="shared" si="5"/>
        <v>4900</v>
      </c>
      <c r="B51" s="7">
        <f t="shared" si="2"/>
        <v>256.279</v>
      </c>
      <c r="C51" s="6">
        <f t="shared" si="3"/>
        <v>54772.34189574335</v>
      </c>
      <c r="D51" s="8">
        <f t="shared" si="6"/>
        <v>0.7446743465101705</v>
      </c>
      <c r="E51" s="8">
        <f t="shared" si="0"/>
        <v>320.89391112951955</v>
      </c>
    </row>
    <row r="52" spans="1:5" ht="11.25">
      <c r="A52" s="6">
        <f t="shared" si="5"/>
        <v>5000</v>
      </c>
      <c r="B52" s="7">
        <f t="shared" si="2"/>
        <v>255.63</v>
      </c>
      <c r="C52" s="6">
        <f t="shared" si="3"/>
        <v>54047.224898051674</v>
      </c>
      <c r="D52" s="8">
        <f t="shared" si="6"/>
        <v>0.7366813628589621</v>
      </c>
      <c r="E52" s="8">
        <f t="shared" si="0"/>
        <v>320.4873382834336</v>
      </c>
    </row>
    <row r="53" spans="1:5" ht="11.25">
      <c r="A53" s="6">
        <f t="shared" si="5"/>
        <v>5100</v>
      </c>
      <c r="B53" s="7">
        <f t="shared" si="2"/>
        <v>254.981</v>
      </c>
      <c r="C53" s="6">
        <f t="shared" si="3"/>
        <v>53329.900777736875</v>
      </c>
      <c r="D53" s="8">
        <f t="shared" si="6"/>
        <v>0.7287541801500476</v>
      </c>
      <c r="E53" s="8">
        <f t="shared" si="0"/>
        <v>320.08024900015306</v>
      </c>
    </row>
    <row r="54" spans="1:5" ht="11.25">
      <c r="A54" s="6">
        <f t="shared" si="5"/>
        <v>5200</v>
      </c>
      <c r="B54" s="7">
        <f t="shared" si="2"/>
        <v>254.332</v>
      </c>
      <c r="C54" s="6">
        <f t="shared" si="3"/>
        <v>52620.3053000731</v>
      </c>
      <c r="D54" s="8">
        <f t="shared" si="6"/>
        <v>0.720892422103835</v>
      </c>
      <c r="E54" s="8">
        <f t="shared" si="0"/>
        <v>319.67264130669673</v>
      </c>
    </row>
    <row r="55" spans="1:5" ht="11.25">
      <c r="A55" s="6">
        <f aca="true" t="shared" si="7" ref="A55:A79">A54+$G$2</f>
        <v>5300</v>
      </c>
      <c r="B55" s="7">
        <f t="shared" si="2"/>
        <v>253.683</v>
      </c>
      <c r="C55" s="6">
        <f t="shared" si="3"/>
        <v>51918.37459812354</v>
      </c>
      <c r="D55" s="8">
        <f aca="true" t="shared" si="8" ref="D55:D79">C55/$G$1/B55</f>
        <v>0.7130957136417316</v>
      </c>
      <c r="E55" s="8">
        <f t="shared" si="0"/>
        <v>319.2645132174886</v>
      </c>
    </row>
    <row r="56" spans="1:5" ht="11.25">
      <c r="A56" s="6">
        <f t="shared" si="7"/>
        <v>5400</v>
      </c>
      <c r="B56" s="7">
        <f t="shared" si="2"/>
        <v>253.034</v>
      </c>
      <c r="C56" s="6">
        <f t="shared" si="3"/>
        <v>51224.04517156513</v>
      </c>
      <c r="D56" s="8">
        <f t="shared" si="8"/>
        <v>0.7053636808853624</v>
      </c>
      <c r="E56" s="8">
        <f t="shared" si="0"/>
        <v>318.8558627342455</v>
      </c>
    </row>
    <row r="57" spans="1:5" ht="11.25">
      <c r="A57" s="6">
        <f t="shared" si="7"/>
        <v>5500</v>
      </c>
      <c r="B57" s="7">
        <f t="shared" si="2"/>
        <v>252.385</v>
      </c>
      <c r="C57" s="6">
        <f t="shared" si="3"/>
        <v>50537.25388551396</v>
      </c>
      <c r="D57" s="8">
        <f t="shared" si="8"/>
        <v>0.6976959511557851</v>
      </c>
      <c r="E57" s="8">
        <f t="shared" si="0"/>
        <v>318.4466878458622</v>
      </c>
    </row>
    <row r="58" spans="1:5" ht="11.25">
      <c r="A58" s="6">
        <f t="shared" si="7"/>
        <v>5600</v>
      </c>
      <c r="B58" s="7">
        <f t="shared" si="2"/>
        <v>251.736</v>
      </c>
      <c r="C58" s="6">
        <f t="shared" si="3"/>
        <v>49857.93796935133</v>
      </c>
      <c r="D58" s="8">
        <f t="shared" si="8"/>
        <v>0.690092152972703</v>
      </c>
      <c r="E58" s="8">
        <f t="shared" si="0"/>
        <v>318.0369865282967</v>
      </c>
    </row>
    <row r="59" spans="1:5" ht="11.25">
      <c r="A59" s="6">
        <f t="shared" si="7"/>
        <v>5700</v>
      </c>
      <c r="B59" s="7">
        <f t="shared" si="2"/>
        <v>251.087</v>
      </c>
      <c r="C59" s="6">
        <f t="shared" si="3"/>
        <v>49186.03501555081</v>
      </c>
      <c r="D59" s="8">
        <f t="shared" si="8"/>
        <v>0.682551916053679</v>
      </c>
      <c r="E59" s="8">
        <f t="shared" si="0"/>
        <v>317.6267567444531</v>
      </c>
    </row>
    <row r="60" spans="1:5" ht="11.25">
      <c r="A60" s="6">
        <f t="shared" si="7"/>
        <v>5800</v>
      </c>
      <c r="B60" s="7">
        <f t="shared" si="2"/>
        <v>250.438</v>
      </c>
      <c r="C60" s="6">
        <f t="shared" si="3"/>
        <v>48521.48297850577</v>
      </c>
      <c r="D60" s="8">
        <f t="shared" si="8"/>
        <v>0.6750748713133443</v>
      </c>
      <c r="E60" s="8">
        <f t="shared" si="0"/>
        <v>317.2159964440633</v>
      </c>
    </row>
    <row r="61" spans="1:5" ht="11.25">
      <c r="A61" s="6">
        <f t="shared" si="7"/>
        <v>5900</v>
      </c>
      <c r="B61" s="7">
        <f t="shared" si="2"/>
        <v>249.789</v>
      </c>
      <c r="C61" s="6">
        <f t="shared" si="3"/>
        <v>47864.22017335785</v>
      </c>
      <c r="D61" s="8">
        <f t="shared" si="8"/>
        <v>0.6676606508626082</v>
      </c>
      <c r="E61" s="8">
        <f t="shared" si="0"/>
        <v>316.80470356356767</v>
      </c>
    </row>
    <row r="62" spans="1:5" ht="11.25">
      <c r="A62" s="6">
        <f t="shared" si="7"/>
        <v>6000</v>
      </c>
      <c r="B62" s="7">
        <f t="shared" si="2"/>
        <v>249.14</v>
      </c>
      <c r="C62" s="6">
        <f t="shared" si="3"/>
        <v>47214.18527482632</v>
      </c>
      <c r="D62" s="8">
        <f t="shared" si="8"/>
        <v>0.6603088880078666</v>
      </c>
      <c r="E62" s="8">
        <f t="shared" si="0"/>
        <v>316.392876025994</v>
      </c>
    </row>
    <row r="63" spans="1:5" ht="11.25">
      <c r="A63" s="6">
        <f t="shared" si="7"/>
        <v>6100</v>
      </c>
      <c r="B63" s="7">
        <f t="shared" si="2"/>
        <v>248.49099999999999</v>
      </c>
      <c r="C63" s="6">
        <f t="shared" si="3"/>
        <v>46571.31731603792</v>
      </c>
      <c r="D63" s="8">
        <f t="shared" si="8"/>
        <v>0.6530192172502062</v>
      </c>
      <c r="E63" s="8">
        <f t="shared" si="0"/>
        <v>315.980511740835</v>
      </c>
    </row>
    <row r="64" spans="1:5" ht="11.25">
      <c r="A64" s="6">
        <f t="shared" si="7"/>
        <v>6200</v>
      </c>
      <c r="B64" s="7">
        <f t="shared" si="2"/>
        <v>247.84199999999998</v>
      </c>
      <c r="C64" s="6">
        <f t="shared" si="3"/>
        <v>45935.55568735789</v>
      </c>
      <c r="D64" s="8">
        <f t="shared" si="8"/>
        <v>0.6457912742846128</v>
      </c>
      <c r="E64" s="8">
        <f t="shared" si="0"/>
        <v>315.56760860392495</v>
      </c>
    </row>
    <row r="65" spans="1:5" ht="11.25">
      <c r="A65" s="6">
        <f t="shared" si="7"/>
        <v>6300</v>
      </c>
      <c r="B65" s="7">
        <f t="shared" si="2"/>
        <v>247.19299999999998</v>
      </c>
      <c r="C65" s="6">
        <f t="shared" si="3"/>
        <v>45306.84013522124</v>
      </c>
      <c r="D65" s="8">
        <f t="shared" si="8"/>
        <v>0.6386246959991698</v>
      </c>
      <c r="E65" s="8">
        <f t="shared" si="0"/>
        <v>315.1541644973139</v>
      </c>
    </row>
    <row r="66" spans="1:5" ht="11.25">
      <c r="A66" s="6">
        <f t="shared" si="7"/>
        <v>6400</v>
      </c>
      <c r="B66" s="7">
        <f t="shared" si="2"/>
        <v>246.54399999999998</v>
      </c>
      <c r="C66" s="6">
        <f t="shared" si="3"/>
        <v>44685.11076096528</v>
      </c>
      <c r="D66" s="8">
        <f t="shared" si="8"/>
        <v>0.6315191204742625</v>
      </c>
      <c r="E66" s="8">
        <f t="shared" si="0"/>
        <v>314.7401772891411</v>
      </c>
    </row>
    <row r="67" spans="1:5" ht="11.25">
      <c r="A67" s="6">
        <f t="shared" si="7"/>
        <v>6500</v>
      </c>
      <c r="B67" s="7">
        <f t="shared" si="2"/>
        <v>245.89499999999998</v>
      </c>
      <c r="C67" s="6">
        <f t="shared" si="3"/>
        <v>44070.30801966275</v>
      </c>
      <c r="D67" s="8">
        <f t="shared" si="8"/>
        <v>0.6244741869817774</v>
      </c>
      <c r="E67" s="8">
        <f aca="true" t="shared" si="9" ref="E67:E130">SQRT(1.4*287*B67)</f>
        <v>314.325644833507</v>
      </c>
    </row>
    <row r="68" spans="1:5" ht="11.25">
      <c r="A68" s="6">
        <f t="shared" si="7"/>
        <v>6600</v>
      </c>
      <c r="B68" s="7">
        <f aca="true" t="shared" si="10" ref="B68:B112">$B$2-0.00649*A68</f>
        <v>245.24599999999998</v>
      </c>
      <c r="C68" s="6">
        <f aca="true" t="shared" si="11" ref="C68:C112">$C$2*(B68/$B$2)^5.256</f>
        <v>43462.37271895562</v>
      </c>
      <c r="D68" s="8">
        <f t="shared" si="8"/>
        <v>0.6174895359843001</v>
      </c>
      <c r="E68" s="8">
        <f t="shared" si="9"/>
        <v>313.9105649703431</v>
      </c>
    </row>
    <row r="69" spans="1:5" ht="11.25">
      <c r="A69" s="6">
        <f t="shared" si="7"/>
        <v>6700</v>
      </c>
      <c r="B69" s="7">
        <f t="shared" si="10"/>
        <v>244.59699999999998</v>
      </c>
      <c r="C69" s="6">
        <f t="shared" si="11"/>
        <v>42861.24601789001</v>
      </c>
      <c r="D69" s="8">
        <f t="shared" si="8"/>
        <v>0.6105648091343141</v>
      </c>
      <c r="E69" s="8">
        <f t="shared" si="9"/>
        <v>313.4949355252808</v>
      </c>
    </row>
    <row r="70" spans="1:5" ht="11.25">
      <c r="A70" s="6">
        <f t="shared" si="7"/>
        <v>6800</v>
      </c>
      <c r="B70" s="7">
        <f t="shared" si="10"/>
        <v>243.94799999999998</v>
      </c>
      <c r="C70" s="6">
        <f t="shared" si="11"/>
        <v>42266.8694257514</v>
      </c>
      <c r="D70" s="8">
        <f t="shared" si="8"/>
        <v>0.6036996492733929</v>
      </c>
      <c r="E70" s="8">
        <f t="shared" si="9"/>
        <v>313.07875430951873</v>
      </c>
    </row>
    <row r="71" spans="1:5" ht="11.25">
      <c r="A71" s="6">
        <f t="shared" si="7"/>
        <v>6900</v>
      </c>
      <c r="B71" s="7">
        <f t="shared" si="10"/>
        <v>243.29899999999998</v>
      </c>
      <c r="C71" s="6">
        <f t="shared" si="11"/>
        <v>41679.18480090109</v>
      </c>
      <c r="D71" s="8">
        <f t="shared" si="8"/>
        <v>0.5968937004313958</v>
      </c>
      <c r="E71" s="8">
        <f t="shared" si="9"/>
        <v>312.6620191196877</v>
      </c>
    </row>
    <row r="72" spans="1:5" ht="11.25">
      <c r="A72" s="6">
        <f t="shared" si="7"/>
        <v>7000</v>
      </c>
      <c r="B72" s="7">
        <f t="shared" si="10"/>
        <v>242.64999999999998</v>
      </c>
      <c r="C72" s="6">
        <f t="shared" si="11"/>
        <v>41098.13434961321</v>
      </c>
      <c r="D72" s="8">
        <f t="shared" si="8"/>
        <v>0.5901466078256593</v>
      </c>
      <c r="E72" s="8">
        <f t="shared" si="9"/>
        <v>312.2447277377153</v>
      </c>
    </row>
    <row r="73" spans="1:5" ht="11.25">
      <c r="A73" s="6">
        <f t="shared" si="7"/>
        <v>7100</v>
      </c>
      <c r="B73" s="7">
        <f t="shared" si="10"/>
        <v>242.00099999999998</v>
      </c>
      <c r="C73" s="6">
        <f t="shared" si="11"/>
        <v>40523.66062491258</v>
      </c>
      <c r="D73" s="8">
        <f t="shared" si="8"/>
        <v>0.5834580178601875</v>
      </c>
      <c r="E73" s="8">
        <f t="shared" si="9"/>
        <v>311.82687793068766</v>
      </c>
    </row>
    <row r="74" spans="1:5" ht="11.25">
      <c r="A74" s="6">
        <f t="shared" si="7"/>
        <v>7200</v>
      </c>
      <c r="B74" s="7">
        <f t="shared" si="10"/>
        <v>241.35199999999998</v>
      </c>
      <c r="C74" s="6">
        <f t="shared" si="11"/>
        <v>39955.70652541342</v>
      </c>
      <c r="D74" s="8">
        <f t="shared" si="8"/>
        <v>0.5768275781248419</v>
      </c>
      <c r="E74" s="8">
        <f t="shared" si="9"/>
        <v>311.40846745071013</v>
      </c>
    </row>
    <row r="75" spans="1:5" ht="11.25">
      <c r="A75" s="6">
        <f t="shared" si="7"/>
        <v>7300</v>
      </c>
      <c r="B75" s="7">
        <f t="shared" si="10"/>
        <v>240.70299999999997</v>
      </c>
      <c r="C75" s="6">
        <f t="shared" si="11"/>
        <v>39394.21529415869</v>
      </c>
      <c r="D75" s="8">
        <f t="shared" si="8"/>
        <v>0.5702549373945273</v>
      </c>
      <c r="E75" s="8">
        <f t="shared" si="9"/>
        <v>310.9894940347663</v>
      </c>
    </row>
    <row r="76" spans="1:5" ht="11.25">
      <c r="A76" s="6">
        <f t="shared" si="7"/>
        <v>7400</v>
      </c>
      <c r="B76" s="7">
        <f t="shared" si="10"/>
        <v>240.05399999999997</v>
      </c>
      <c r="C76" s="6">
        <f t="shared" si="11"/>
        <v>38839.130517460384</v>
      </c>
      <c r="D76" s="8">
        <f t="shared" si="8"/>
        <v>0.5637397456283774</v>
      </c>
      <c r="E76" s="8">
        <f t="shared" si="9"/>
        <v>310.56995540457547</v>
      </c>
    </row>
    <row r="77" spans="1:5" ht="11.25">
      <c r="A77" s="6">
        <f t="shared" si="7"/>
        <v>7500</v>
      </c>
      <c r="B77" s="7">
        <f t="shared" si="10"/>
        <v>239.40499999999997</v>
      </c>
      <c r="C77" s="6">
        <f t="shared" si="11"/>
        <v>38290.39612374058</v>
      </c>
      <c r="D77" s="8">
        <f t="shared" si="8"/>
        <v>0.55728165396894</v>
      </c>
      <c r="E77" s="8">
        <f t="shared" si="9"/>
        <v>310.1498492664473</v>
      </c>
    </row>
    <row r="78" spans="1:5" ht="11.25">
      <c r="A78" s="6">
        <f t="shared" si="7"/>
        <v>7600</v>
      </c>
      <c r="B78" s="7">
        <f t="shared" si="10"/>
        <v>238.75599999999997</v>
      </c>
      <c r="C78" s="6">
        <f t="shared" si="11"/>
        <v>37747.95638237325</v>
      </c>
      <c r="D78" s="8">
        <f t="shared" si="8"/>
        <v>0.5508803147413579</v>
      </c>
      <c r="E78" s="8">
        <f t="shared" si="9"/>
        <v>309.72917331113644</v>
      </c>
    </row>
    <row r="79" spans="1:5" ht="11.25">
      <c r="A79" s="6">
        <f t="shared" si="7"/>
        <v>7700</v>
      </c>
      <c r="B79" s="7">
        <f t="shared" si="10"/>
        <v>238.10699999999997</v>
      </c>
      <c r="C79" s="6">
        <f t="shared" si="11"/>
        <v>37211.75590252701</v>
      </c>
      <c r="D79" s="8">
        <f t="shared" si="8"/>
        <v>0.5445353814525515</v>
      </c>
      <c r="E79" s="8">
        <f t="shared" si="9"/>
        <v>309.30792521369375</v>
      </c>
    </row>
    <row r="80" spans="1:5" ht="11.25">
      <c r="A80" s="6">
        <f aca="true" t="shared" si="12" ref="A80:A143">A79+$G$2</f>
        <v>7800</v>
      </c>
      <c r="B80" s="7">
        <f t="shared" si="10"/>
        <v>237.45799999999997</v>
      </c>
      <c r="C80" s="6">
        <f t="shared" si="11"/>
        <v>36681.73963200839</v>
      </c>
      <c r="D80" s="8">
        <f aca="true" t="shared" si="13" ref="D80:D113">C80/$G$1/B80</f>
        <v>0.5382465087903958</v>
      </c>
      <c r="E80" s="8">
        <f t="shared" si="9"/>
        <v>308.8861026333169</v>
      </c>
    </row>
    <row r="81" spans="1:5" ht="11.25">
      <c r="A81" s="6">
        <f t="shared" si="12"/>
        <v>7900</v>
      </c>
      <c r="B81" s="7">
        <f t="shared" si="10"/>
        <v>236.80899999999997</v>
      </c>
      <c r="C81" s="6">
        <f t="shared" si="11"/>
        <v>36157.85285610621</v>
      </c>
      <c r="D81" s="8">
        <f t="shared" si="13"/>
        <v>0.5320133526228987</v>
      </c>
      <c r="E81" s="8">
        <f t="shared" si="9"/>
        <v>308.46370321319813</v>
      </c>
    </row>
    <row r="82" spans="1:5" ht="11.25">
      <c r="A82" s="6">
        <f t="shared" si="12"/>
        <v>8000</v>
      </c>
      <c r="B82" s="7">
        <f t="shared" si="10"/>
        <v>236.15999999999997</v>
      </c>
      <c r="C82" s="6">
        <f t="shared" si="11"/>
        <v>35640.04119643657</v>
      </c>
      <c r="D82" s="8">
        <f t="shared" si="13"/>
        <v>0.5258355699973764</v>
      </c>
      <c r="E82" s="8">
        <f t="shared" si="9"/>
        <v>308.040724580371</v>
      </c>
    </row>
    <row r="83" spans="1:5" ht="11.25">
      <c r="A83" s="6">
        <f t="shared" si="12"/>
        <v>8100</v>
      </c>
      <c r="B83" s="7">
        <f t="shared" si="10"/>
        <v>235.51099999999997</v>
      </c>
      <c r="C83" s="6">
        <f t="shared" si="11"/>
        <v>35128.250609788745</v>
      </c>
      <c r="D83" s="8">
        <f t="shared" si="13"/>
        <v>0.5197128191396277</v>
      </c>
      <c r="E83" s="8">
        <f t="shared" si="9"/>
        <v>307.61716434555467</v>
      </c>
    </row>
    <row r="84" spans="1:5" ht="11.25">
      <c r="A84" s="6">
        <f t="shared" si="12"/>
        <v>8200</v>
      </c>
      <c r="B84" s="7">
        <f t="shared" si="10"/>
        <v>234.86199999999997</v>
      </c>
      <c r="C84" s="6">
        <f t="shared" si="11"/>
        <v>34622.4273869719</v>
      </c>
      <c r="D84" s="8">
        <f t="shared" si="13"/>
        <v>0.5136447594531071</v>
      </c>
      <c r="E84" s="8">
        <f t="shared" si="9"/>
        <v>307.19302010299646</v>
      </c>
    </row>
    <row r="85" spans="1:5" ht="11.25">
      <c r="A85" s="6">
        <f t="shared" si="12"/>
        <v>8300</v>
      </c>
      <c r="B85" s="7">
        <f t="shared" si="10"/>
        <v>234.21299999999997</v>
      </c>
      <c r="C85" s="6">
        <f t="shared" si="11"/>
        <v>34122.51815166249</v>
      </c>
      <c r="D85" s="8">
        <f t="shared" si="13"/>
        <v>0.5076310515180937</v>
      </c>
      <c r="E85" s="8">
        <f t="shared" si="9"/>
        <v>306.7682894303125</v>
      </c>
    </row>
    <row r="86" spans="1:5" ht="11.25">
      <c r="A86" s="6">
        <f t="shared" si="12"/>
        <v>8400</v>
      </c>
      <c r="B86" s="7">
        <f t="shared" si="10"/>
        <v>233.564</v>
      </c>
      <c r="C86" s="6">
        <f t="shared" si="11"/>
        <v>33628.469859252604</v>
      </c>
      <c r="D86" s="8">
        <f t="shared" si="13"/>
        <v>0.5016713570908617</v>
      </c>
      <c r="E86" s="8">
        <f t="shared" si="9"/>
        <v>306.34296988832625</v>
      </c>
    </row>
    <row r="87" spans="1:5" ht="11.25">
      <c r="A87" s="6">
        <f t="shared" si="12"/>
        <v>8500</v>
      </c>
      <c r="B87" s="7">
        <f t="shared" si="10"/>
        <v>232.915</v>
      </c>
      <c r="C87" s="6">
        <f t="shared" si="11"/>
        <v>33140.229795698964</v>
      </c>
      <c r="D87" s="8">
        <f t="shared" si="13"/>
        <v>0.4957653391028455</v>
      </c>
      <c r="E87" s="8">
        <f t="shared" si="9"/>
        <v>305.9170590209052</v>
      </c>
    </row>
    <row r="88" spans="1:5" ht="11.25">
      <c r="A88" s="6">
        <f t="shared" si="12"/>
        <v>8600</v>
      </c>
      <c r="B88" s="7">
        <f t="shared" si="10"/>
        <v>232.266</v>
      </c>
      <c r="C88" s="6">
        <f t="shared" si="11"/>
        <v>32657.745576373156</v>
      </c>
      <c r="D88" s="8">
        <f t="shared" si="13"/>
        <v>0.48991266165980907</v>
      </c>
      <c r="E88" s="8">
        <f t="shared" si="9"/>
        <v>305.49055435479505</v>
      </c>
    </row>
    <row r="89" spans="1:5" ht="11.25">
      <c r="A89" s="6">
        <f t="shared" si="12"/>
        <v>8700</v>
      </c>
      <c r="B89" s="7">
        <f t="shared" si="10"/>
        <v>231.617</v>
      </c>
      <c r="C89" s="6">
        <f t="shared" si="11"/>
        <v>32180.965144911992</v>
      </c>
      <c r="D89" s="8">
        <f t="shared" si="13"/>
        <v>0.48411299004100516</v>
      </c>
      <c r="E89" s="8">
        <f t="shared" si="9"/>
        <v>305.0634533994526</v>
      </c>
    </row>
    <row r="90" spans="1:5" ht="11.25">
      <c r="A90" s="6">
        <f t="shared" si="12"/>
        <v>8800</v>
      </c>
      <c r="B90" s="7">
        <f t="shared" si="10"/>
        <v>230.968</v>
      </c>
      <c r="C90" s="6">
        <f t="shared" si="11"/>
        <v>31709.836772069364</v>
      </c>
      <c r="D90" s="8">
        <f t="shared" si="13"/>
        <v>0.4783659906983414</v>
      </c>
      <c r="E90" s="8">
        <f t="shared" si="9"/>
        <v>304.6357536468758</v>
      </c>
    </row>
    <row r="91" spans="1:5" ht="11.25">
      <c r="A91" s="6">
        <f t="shared" si="12"/>
        <v>8900</v>
      </c>
      <c r="B91" s="7">
        <f t="shared" si="10"/>
        <v>230.319</v>
      </c>
      <c r="C91" s="6">
        <f t="shared" si="11"/>
        <v>31244.30905456845</v>
      </c>
      <c r="D91" s="8">
        <f t="shared" si="13"/>
        <v>0.47267133125553723</v>
      </c>
      <c r="E91" s="8">
        <f t="shared" si="9"/>
        <v>304.2074525714319</v>
      </c>
    </row>
    <row r="92" spans="1:5" ht="11.25">
      <c r="A92" s="6">
        <f t="shared" si="12"/>
        <v>9000</v>
      </c>
      <c r="B92" s="7">
        <f t="shared" si="10"/>
        <v>229.67</v>
      </c>
      <c r="C92" s="6">
        <f t="shared" si="11"/>
        <v>30784.330913954997</v>
      </c>
      <c r="D92" s="8">
        <f t="shared" si="13"/>
        <v>0.46702868050728436</v>
      </c>
      <c r="E92" s="8">
        <f t="shared" si="9"/>
        <v>303.77854762968366</v>
      </c>
    </row>
    <row r="93" spans="1:5" ht="11.25">
      <c r="A93" s="6">
        <f t="shared" si="12"/>
        <v>9100</v>
      </c>
      <c r="B93" s="7">
        <f t="shared" si="10"/>
        <v>229.021</v>
      </c>
      <c r="C93" s="6">
        <f t="shared" si="11"/>
        <v>30329.851595451422</v>
      </c>
      <c r="D93" s="8">
        <f t="shared" si="13"/>
        <v>0.4614377084184043</v>
      </c>
      <c r="E93" s="8">
        <f t="shared" si="9"/>
        <v>303.3490362602129</v>
      </c>
    </row>
    <row r="94" spans="1:5" ht="11.25">
      <c r="A94" s="6">
        <f t="shared" si="12"/>
        <v>9200</v>
      </c>
      <c r="B94" s="7">
        <f t="shared" si="10"/>
        <v>228.37199999999999</v>
      </c>
      <c r="C94" s="6">
        <f t="shared" si="11"/>
        <v>29880.820666811527</v>
      </c>
      <c r="D94" s="8">
        <f t="shared" si="13"/>
        <v>0.455898086123001</v>
      </c>
      <c r="E94" s="8">
        <f t="shared" si="9"/>
        <v>302.9189158834423</v>
      </c>
    </row>
    <row r="95" spans="1:5" ht="11.25">
      <c r="A95" s="6">
        <f t="shared" si="12"/>
        <v>9300</v>
      </c>
      <c r="B95" s="7">
        <f t="shared" si="10"/>
        <v>227.72299999999998</v>
      </c>
      <c r="C95" s="6">
        <f t="shared" si="11"/>
        <v>29437.188017176264</v>
      </c>
      <c r="D95" s="8">
        <f t="shared" si="13"/>
        <v>0.45040948592361557</v>
      </c>
      <c r="E95" s="8">
        <f t="shared" si="9"/>
        <v>302.4881839014542</v>
      </c>
    </row>
    <row r="96" spans="1:5" ht="11.25">
      <c r="A96" s="6">
        <f t="shared" si="12"/>
        <v>9400</v>
      </c>
      <c r="B96" s="7">
        <f t="shared" si="10"/>
        <v>227.07399999999998</v>
      </c>
      <c r="C96" s="6">
        <f t="shared" si="11"/>
        <v>28998.903855930275</v>
      </c>
      <c r="D96" s="8">
        <f t="shared" si="13"/>
        <v>0.44497158129037795</v>
      </c>
      <c r="E96" s="8">
        <f t="shared" si="9"/>
        <v>302.0568376978081</v>
      </c>
    </row>
    <row r="97" spans="1:5" ht="11.25">
      <c r="A97" s="6">
        <f t="shared" si="12"/>
        <v>9500</v>
      </c>
      <c r="B97" s="7">
        <f t="shared" si="10"/>
        <v>226.42499999999998</v>
      </c>
      <c r="C97" s="6">
        <f t="shared" si="11"/>
        <v>28565.918711559167</v>
      </c>
      <c r="D97" s="8">
        <f t="shared" si="13"/>
        <v>0.43958404686015545</v>
      </c>
      <c r="E97" s="8">
        <f t="shared" si="9"/>
        <v>301.62487463735476</v>
      </c>
    </row>
    <row r="98" spans="1:5" ht="11.25">
      <c r="A98" s="6">
        <f t="shared" si="12"/>
        <v>9600</v>
      </c>
      <c r="B98" s="7">
        <f t="shared" si="10"/>
        <v>225.77599999999998</v>
      </c>
      <c r="C98" s="6">
        <f t="shared" si="11"/>
        <v>28138.18343050781</v>
      </c>
      <c r="D98" s="8">
        <f t="shared" si="13"/>
        <v>0.4342465584357023</v>
      </c>
      <c r="E98" s="8">
        <f t="shared" si="9"/>
        <v>301.1922920660487</v>
      </c>
    </row>
    <row r="99" spans="1:5" ht="11.25">
      <c r="A99" s="6">
        <f t="shared" si="12"/>
        <v>9700</v>
      </c>
      <c r="B99" s="7">
        <f t="shared" si="10"/>
        <v>225.12699999999998</v>
      </c>
      <c r="C99" s="6">
        <f t="shared" si="11"/>
        <v>27715.649176039235</v>
      </c>
      <c r="D99" s="8">
        <f t="shared" si="13"/>
        <v>0.4289587929848042</v>
      </c>
      <c r="E99" s="8">
        <f t="shared" si="9"/>
        <v>300.7590873107577</v>
      </c>
    </row>
    <row r="100" spans="1:5" ht="11.25">
      <c r="A100" s="6">
        <f t="shared" si="12"/>
        <v>9800</v>
      </c>
      <c r="B100" s="7">
        <f t="shared" si="10"/>
        <v>224.47799999999998</v>
      </c>
      <c r="C100" s="6">
        <f t="shared" si="11"/>
        <v>27298.26742709453</v>
      </c>
      <c r="D100" s="8">
        <f t="shared" si="13"/>
        <v>0.42372042863942266</v>
      </c>
      <c r="E100" s="8">
        <f t="shared" si="9"/>
        <v>300.3252576790703</v>
      </c>
    </row>
    <row r="101" spans="1:5" ht="11.25">
      <c r="A101" s="6">
        <f t="shared" si="12"/>
        <v>9900</v>
      </c>
      <c r="B101" s="7">
        <f t="shared" si="10"/>
        <v>223.82899999999998</v>
      </c>
      <c r="C101" s="6">
        <f t="shared" si="11"/>
        <v>26885.989977153567</v>
      </c>
      <c r="D101" s="8">
        <f t="shared" si="13"/>
        <v>0.4185311446948382</v>
      </c>
      <c r="E101" s="8">
        <f t="shared" si="9"/>
        <v>299.89080045910043</v>
      </c>
    </row>
    <row r="102" spans="1:5" ht="11.25">
      <c r="A102" s="6">
        <f t="shared" si="12"/>
        <v>10000</v>
      </c>
      <c r="B102" s="7">
        <f t="shared" si="10"/>
        <v>223.17999999999998</v>
      </c>
      <c r="C102" s="6">
        <f t="shared" si="11"/>
        <v>26478.76893309648</v>
      </c>
      <c r="D102" s="8">
        <f t="shared" si="13"/>
        <v>0.41339062160879003</v>
      </c>
      <c r="E102" s="8">
        <f t="shared" si="9"/>
        <v>299.4557129192896</v>
      </c>
    </row>
    <row r="103" spans="1:5" ht="11.25">
      <c r="A103" s="6">
        <f t="shared" si="12"/>
        <v>10100</v>
      </c>
      <c r="B103" s="7">
        <f t="shared" si="10"/>
        <v>222.53099999999998</v>
      </c>
      <c r="C103" s="6">
        <f t="shared" si="11"/>
        <v>26076.556714066122</v>
      </c>
      <c r="D103" s="8">
        <f t="shared" si="13"/>
        <v>0.4082985410006161</v>
      </c>
      <c r="E103" s="8">
        <f t="shared" si="9"/>
        <v>299.01999230820667</v>
      </c>
    </row>
    <row r="104" spans="1:5" ht="11.25">
      <c r="A104" s="6">
        <f t="shared" si="12"/>
        <v>10200</v>
      </c>
      <c r="B104" s="7">
        <f t="shared" si="10"/>
        <v>221.88199999999998</v>
      </c>
      <c r="C104" s="6">
        <f t="shared" si="11"/>
        <v>25679.306050331186</v>
      </c>
      <c r="D104" s="8">
        <f t="shared" si="13"/>
        <v>0.403254585650388</v>
      </c>
      <c r="E104" s="8">
        <f t="shared" si="9"/>
        <v>298.5836358543448</v>
      </c>
    </row>
    <row r="105" spans="1:5" ht="11.25">
      <c r="A105" s="6">
        <f t="shared" si="12"/>
        <v>10300</v>
      </c>
      <c r="B105" s="7">
        <f t="shared" si="10"/>
        <v>221.233</v>
      </c>
      <c r="C105" s="6">
        <f t="shared" si="11"/>
        <v>25286.96998215037</v>
      </c>
      <c r="D105" s="8">
        <f t="shared" si="13"/>
        <v>0.3982584394980481</v>
      </c>
      <c r="E105" s="8">
        <f t="shared" si="9"/>
        <v>298.1466407659157</v>
      </c>
    </row>
    <row r="106" spans="1:5" ht="11.25">
      <c r="A106" s="6">
        <f t="shared" si="12"/>
        <v>10400</v>
      </c>
      <c r="B106" s="7">
        <f t="shared" si="10"/>
        <v>220.584</v>
      </c>
      <c r="C106" s="6">
        <f t="shared" si="11"/>
        <v>24899.501858637115</v>
      </c>
      <c r="D106" s="8">
        <f t="shared" si="13"/>
        <v>0.39330978764253915</v>
      </c>
      <c r="E106" s="8">
        <f t="shared" si="9"/>
        <v>297.7090042306413</v>
      </c>
    </row>
    <row r="107" spans="1:5" ht="11.25">
      <c r="A107" s="6">
        <f t="shared" si="12"/>
        <v>10500</v>
      </c>
      <c r="B107" s="7">
        <f t="shared" si="10"/>
        <v>219.935</v>
      </c>
      <c r="C107" s="6">
        <f t="shared" si="11"/>
        <v>24516.855336625656</v>
      </c>
      <c r="D107" s="8">
        <f t="shared" si="13"/>
        <v>0.3884083163409407</v>
      </c>
      <c r="E107" s="8">
        <f t="shared" si="9"/>
        <v>297.27072341554253</v>
      </c>
    </row>
    <row r="108" spans="1:5" ht="11.25">
      <c r="A108" s="6">
        <f t="shared" si="12"/>
        <v>10600</v>
      </c>
      <c r="B108" s="7">
        <f t="shared" si="10"/>
        <v>219.286</v>
      </c>
      <c r="C108" s="6">
        <f t="shared" si="11"/>
        <v>24138.984379537364</v>
      </c>
      <c r="D108" s="8">
        <f t="shared" si="13"/>
        <v>0.3835537130075935</v>
      </c>
      <c r="E108" s="8">
        <f t="shared" si="9"/>
        <v>296.83179546672557</v>
      </c>
    </row>
    <row r="109" spans="1:5" ht="11.25">
      <c r="A109" s="6">
        <f t="shared" si="12"/>
        <v>10700</v>
      </c>
      <c r="B109" s="7">
        <f t="shared" si="10"/>
        <v>218.637</v>
      </c>
      <c r="C109" s="6">
        <f t="shared" si="11"/>
        <v>23765.843256248372</v>
      </c>
      <c r="D109" s="8">
        <f t="shared" si="13"/>
        <v>0.3787456662132298</v>
      </c>
      <c r="E109" s="8">
        <f t="shared" si="9"/>
        <v>296.3922175091647</v>
      </c>
    </row>
    <row r="110" spans="1:5" ht="11.25">
      <c r="A110" s="6">
        <f t="shared" si="12"/>
        <v>10800</v>
      </c>
      <c r="B110" s="7">
        <f t="shared" si="10"/>
        <v>217.988</v>
      </c>
      <c r="C110" s="6">
        <f t="shared" si="11"/>
        <v>23397.386539957824</v>
      </c>
      <c r="D110" s="8">
        <f t="shared" si="13"/>
        <v>0.37398386568409747</v>
      </c>
      <c r="E110" s="8">
        <f t="shared" si="9"/>
        <v>295.9519866464829</v>
      </c>
    </row>
    <row r="111" spans="1:5" ht="11.25">
      <c r="A111" s="6">
        <f t="shared" si="12"/>
        <v>10900</v>
      </c>
      <c r="B111" s="7">
        <f t="shared" si="10"/>
        <v>217.339</v>
      </c>
      <c r="C111" s="6">
        <f t="shared" si="11"/>
        <v>23033.56910705708</v>
      </c>
      <c r="D111" s="8">
        <f t="shared" si="13"/>
        <v>0.36926800230108386</v>
      </c>
      <c r="E111" s="8">
        <f t="shared" si="9"/>
        <v>295.51109996072904</v>
      </c>
    </row>
    <row r="112" spans="1:5" ht="11.25">
      <c r="A112" s="6">
        <f t="shared" si="12"/>
        <v>11000</v>
      </c>
      <c r="B112" s="7">
        <f t="shared" si="10"/>
        <v>216.69</v>
      </c>
      <c r="C112" s="6">
        <f t="shared" si="11"/>
        <v>22674.3461359998</v>
      </c>
      <c r="D112" s="8">
        <f t="shared" si="13"/>
        <v>0.36459776809883837</v>
      </c>
      <c r="E112" s="8">
        <f t="shared" si="9"/>
        <v>295.06955451215225</v>
      </c>
    </row>
    <row r="113" spans="1:5" ht="11.25">
      <c r="A113" s="6">
        <f t="shared" si="12"/>
        <v>11100</v>
      </c>
      <c r="B113" s="7">
        <f>$B$112</f>
        <v>216.69</v>
      </c>
      <c r="C113" s="6">
        <f>22650*EXP(1.73-0.000157*A113)</f>
        <v>22364.1639010931</v>
      </c>
      <c r="D113" s="8">
        <f t="shared" si="13"/>
        <v>0.35961011597989423</v>
      </c>
      <c r="E113" s="8">
        <f t="shared" si="9"/>
        <v>295.06955451215225</v>
      </c>
    </row>
    <row r="114" spans="1:5" ht="11.25">
      <c r="A114" s="6">
        <f t="shared" si="12"/>
        <v>11200</v>
      </c>
      <c r="B114" s="7">
        <f aca="true" t="shared" si="14" ref="B114:B177">$B$112</f>
        <v>216.69</v>
      </c>
      <c r="C114" s="6">
        <f aca="true" t="shared" si="15" ref="C114:C177">22650*EXP(1.73-0.000157*A114)</f>
        <v>22015.788431177836</v>
      </c>
      <c r="D114" s="8">
        <f aca="true" t="shared" si="16" ref="D114:D177">C114/$G$1/B114</f>
        <v>0.35400832627316364</v>
      </c>
      <c r="E114" s="8">
        <f t="shared" si="9"/>
        <v>295.06955451215225</v>
      </c>
    </row>
    <row r="115" spans="1:5" ht="11.25">
      <c r="A115" s="6">
        <f t="shared" si="12"/>
        <v>11300</v>
      </c>
      <c r="B115" s="7">
        <f t="shared" si="14"/>
        <v>216.69</v>
      </c>
      <c r="C115" s="6">
        <f t="shared" si="15"/>
        <v>21672.839744422254</v>
      </c>
      <c r="D115" s="8">
        <f t="shared" si="16"/>
        <v>0.3484937978711741</v>
      </c>
      <c r="E115" s="8">
        <f t="shared" si="9"/>
        <v>295.06955451215225</v>
      </c>
    </row>
    <row r="116" spans="1:5" ht="11.25">
      <c r="A116" s="6">
        <f t="shared" si="12"/>
        <v>11400</v>
      </c>
      <c r="B116" s="7">
        <f t="shared" si="14"/>
        <v>216.69</v>
      </c>
      <c r="C116" s="6">
        <f t="shared" si="15"/>
        <v>21335.23330566815</v>
      </c>
      <c r="D116" s="8">
        <f t="shared" si="16"/>
        <v>0.3430651714698988</v>
      </c>
      <c r="E116" s="8">
        <f t="shared" si="9"/>
        <v>295.06955451215225</v>
      </c>
    </row>
    <row r="117" spans="1:5" ht="11.25">
      <c r="A117" s="6">
        <f t="shared" si="12"/>
        <v>11500</v>
      </c>
      <c r="B117" s="7">
        <f t="shared" si="14"/>
        <v>216.69</v>
      </c>
      <c r="C117" s="6">
        <f t="shared" si="15"/>
        <v>21002.885896595075</v>
      </c>
      <c r="D117" s="8">
        <f t="shared" si="16"/>
        <v>0.33772110893972995</v>
      </c>
      <c r="E117" s="8">
        <f t="shared" si="9"/>
        <v>295.06955451215225</v>
      </c>
    </row>
    <row r="118" spans="1:5" ht="11.25">
      <c r="A118" s="6">
        <f t="shared" si="12"/>
        <v>11600</v>
      </c>
      <c r="B118" s="7">
        <f t="shared" si="14"/>
        <v>216.69</v>
      </c>
      <c r="C118" s="6">
        <f t="shared" si="15"/>
        <v>20675.71559520745</v>
      </c>
      <c r="D118" s="8">
        <f t="shared" si="16"/>
        <v>0.3324602929956369</v>
      </c>
      <c r="E118" s="8">
        <f t="shared" si="9"/>
        <v>295.06955451215225</v>
      </c>
    </row>
    <row r="119" spans="1:5" ht="11.25">
      <c r="A119" s="6">
        <f t="shared" si="12"/>
        <v>11700</v>
      </c>
      <c r="B119" s="7">
        <f t="shared" si="14"/>
        <v>216.69</v>
      </c>
      <c r="C119" s="6">
        <f t="shared" si="15"/>
        <v>20353.641755641165</v>
      </c>
      <c r="D119" s="8">
        <f t="shared" si="16"/>
        <v>0.32728142687246115</v>
      </c>
      <c r="E119" s="8">
        <f t="shared" si="9"/>
        <v>295.06955451215225</v>
      </c>
    </row>
    <row r="120" spans="1:5" ht="11.25">
      <c r="A120" s="6">
        <f t="shared" si="12"/>
        <v>11800</v>
      </c>
      <c r="B120" s="7">
        <f t="shared" si="14"/>
        <v>216.69</v>
      </c>
      <c r="C120" s="6">
        <f t="shared" si="15"/>
        <v>20036.58498828481</v>
      </c>
      <c r="D120" s="8">
        <f t="shared" si="16"/>
        <v>0.32218323400527077</v>
      </c>
      <c r="E120" s="8">
        <f t="shared" si="9"/>
        <v>295.06955451215225</v>
      </c>
    </row>
    <row r="121" spans="1:5" ht="11.25">
      <c r="A121" s="6">
        <f t="shared" si="12"/>
        <v>11900</v>
      </c>
      <c r="B121" s="7">
        <f t="shared" si="14"/>
        <v>216.69</v>
      </c>
      <c r="C121" s="6">
        <f t="shared" si="15"/>
        <v>19724.467140210483</v>
      </c>
      <c r="D121" s="8">
        <f t="shared" si="16"/>
        <v>0.3171644577146929</v>
      </c>
      <c r="E121" s="8">
        <f t="shared" si="9"/>
        <v>295.06955451215225</v>
      </c>
    </row>
    <row r="122" spans="1:5" ht="11.25">
      <c r="A122" s="6">
        <f t="shared" si="12"/>
        <v>12000</v>
      </c>
      <c r="B122" s="7">
        <f t="shared" si="14"/>
        <v>216.69</v>
      </c>
      <c r="C122" s="6">
        <f t="shared" si="15"/>
        <v>19417.21127590951</v>
      </c>
      <c r="D122" s="8">
        <f t="shared" si="16"/>
        <v>0.3122238608971488</v>
      </c>
      <c r="E122" s="8">
        <f t="shared" si="9"/>
        <v>295.06955451215225</v>
      </c>
    </row>
    <row r="123" spans="1:5" ht="11.25">
      <c r="A123" s="6">
        <f t="shared" si="12"/>
        <v>12100</v>
      </c>
      <c r="B123" s="7">
        <f t="shared" si="14"/>
        <v>216.69</v>
      </c>
      <c r="C123" s="6">
        <f t="shared" si="15"/>
        <v>19114.741658328225</v>
      </c>
      <c r="D123" s="8">
        <f t="shared" si="16"/>
        <v>0.307360225719914</v>
      </c>
      <c r="E123" s="8">
        <f t="shared" si="9"/>
        <v>295.06955451215225</v>
      </c>
    </row>
    <row r="124" spans="1:5" ht="11.25">
      <c r="A124" s="6">
        <f t="shared" si="12"/>
        <v>12200</v>
      </c>
      <c r="B124" s="7">
        <f t="shared" si="14"/>
        <v>216.69</v>
      </c>
      <c r="C124" s="6">
        <f t="shared" si="15"/>
        <v>18816.983730199132</v>
      </c>
      <c r="D124" s="8">
        <f t="shared" si="16"/>
        <v>0.30257235332092836</v>
      </c>
      <c r="E124" s="8">
        <f t="shared" si="9"/>
        <v>295.06955451215225</v>
      </c>
    </row>
    <row r="125" spans="1:5" ht="11.25">
      <c r="A125" s="6">
        <f t="shared" si="12"/>
        <v>12300</v>
      </c>
      <c r="B125" s="7">
        <f t="shared" si="14"/>
        <v>216.69</v>
      </c>
      <c r="C125" s="6">
        <f t="shared" si="15"/>
        <v>18523.86409566294</v>
      </c>
      <c r="D125" s="8">
        <f t="shared" si="16"/>
        <v>0.2978590635132824</v>
      </c>
      <c r="E125" s="8">
        <f t="shared" si="9"/>
        <v>295.06955451215225</v>
      </c>
    </row>
    <row r="126" spans="1:5" ht="11.25">
      <c r="A126" s="6">
        <f t="shared" si="12"/>
        <v>12400</v>
      </c>
      <c r="B126" s="7">
        <f t="shared" si="14"/>
        <v>216.69</v>
      </c>
      <c r="C126" s="6">
        <f t="shared" si="15"/>
        <v>18235.310502176824</v>
      </c>
      <c r="D126" s="8">
        <f t="shared" si="16"/>
        <v>0.29321919449430756</v>
      </c>
      <c r="E126" s="8">
        <f t="shared" si="9"/>
        <v>295.06955451215225</v>
      </c>
    </row>
    <row r="127" spans="1:5" ht="11.25">
      <c r="A127" s="6">
        <f t="shared" si="12"/>
        <v>12500</v>
      </c>
      <c r="B127" s="7">
        <f t="shared" si="14"/>
        <v>216.69</v>
      </c>
      <c r="C127" s="6">
        <f t="shared" si="15"/>
        <v>17951.251822704526</v>
      </c>
      <c r="D127" s="8">
        <f t="shared" si="16"/>
        <v>0.2886516025591968</v>
      </c>
      <c r="E127" s="8">
        <f t="shared" si="9"/>
        <v>295.06955451215225</v>
      </c>
    </row>
    <row r="128" spans="1:5" ht="11.25">
      <c r="A128" s="6">
        <f t="shared" si="12"/>
        <v>12600</v>
      </c>
      <c r="B128" s="7">
        <f t="shared" si="14"/>
        <v>216.69</v>
      </c>
      <c r="C128" s="6">
        <f t="shared" si="15"/>
        <v>17671.618038183915</v>
      </c>
      <c r="D128" s="8">
        <f t="shared" si="16"/>
        <v>0.2841551618190876</v>
      </c>
      <c r="E128" s="8">
        <f t="shared" si="9"/>
        <v>295.06955451215225</v>
      </c>
    </row>
    <row r="129" spans="1:5" ht="11.25">
      <c r="A129" s="6">
        <f t="shared" si="12"/>
        <v>12700</v>
      </c>
      <c r="B129" s="7">
        <f t="shared" si="14"/>
        <v>216.69</v>
      </c>
      <c r="C129" s="6">
        <f t="shared" si="15"/>
        <v>17396.34022026762</v>
      </c>
      <c r="D129" s="8">
        <f t="shared" si="16"/>
        <v>0.27972876392353596</v>
      </c>
      <c r="E129" s="8">
        <f t="shared" si="9"/>
        <v>295.06955451215225</v>
      </c>
    </row>
    <row r="130" spans="1:5" ht="11.25">
      <c r="A130" s="6">
        <f t="shared" si="12"/>
        <v>12800</v>
      </c>
      <c r="B130" s="7">
        <f t="shared" si="14"/>
        <v>216.69</v>
      </c>
      <c r="C130" s="6">
        <f t="shared" si="15"/>
        <v>17125.350514332527</v>
      </c>
      <c r="D130" s="8">
        <f t="shared" si="16"/>
        <v>0.275371317787313</v>
      </c>
      <c r="E130" s="8">
        <f t="shared" si="9"/>
        <v>295.06955451215225</v>
      </c>
    </row>
    <row r="131" spans="1:5" ht="11.25">
      <c r="A131" s="6">
        <f t="shared" si="12"/>
        <v>12900</v>
      </c>
      <c r="B131" s="7">
        <f t="shared" si="14"/>
        <v>216.69</v>
      </c>
      <c r="C131" s="6">
        <f t="shared" si="15"/>
        <v>16858.582122753953</v>
      </c>
      <c r="D131" s="8">
        <f t="shared" si="16"/>
        <v>0.271081749321458</v>
      </c>
      <c r="E131" s="8">
        <f aca="true" t="shared" si="17" ref="E131:E194">SQRT(1.4*287*B131)</f>
        <v>295.06955451215225</v>
      </c>
    </row>
    <row r="132" spans="1:5" ht="11.25">
      <c r="A132" s="6">
        <f t="shared" si="12"/>
        <v>13000</v>
      </c>
      <c r="B132" s="7">
        <f t="shared" si="14"/>
        <v>216.69</v>
      </c>
      <c r="C132" s="6">
        <f t="shared" si="15"/>
        <v>16595.96928844038</v>
      </c>
      <c r="D132" s="8">
        <f t="shared" si="16"/>
        <v>0.2668590011685214</v>
      </c>
      <c r="E132" s="8">
        <f t="shared" si="17"/>
        <v>295.06955451215225</v>
      </c>
    </row>
    <row r="133" spans="1:5" ht="11.25">
      <c r="A133" s="6">
        <f t="shared" si="12"/>
        <v>13100</v>
      </c>
      <c r="B133" s="7">
        <f t="shared" si="14"/>
        <v>216.69</v>
      </c>
      <c r="C133" s="6">
        <f t="shared" si="15"/>
        <v>16337.447278624626</v>
      </c>
      <c r="D133" s="8">
        <f t="shared" si="16"/>
        <v>0.2627020324419304</v>
      </c>
      <c r="E133" s="8">
        <f t="shared" si="17"/>
        <v>295.06955451215225</v>
      </c>
    </row>
    <row r="134" spans="1:5" ht="11.25">
      <c r="A134" s="6">
        <f t="shared" si="12"/>
        <v>13200</v>
      </c>
      <c r="B134" s="7">
        <f t="shared" si="14"/>
        <v>216.69</v>
      </c>
      <c r="C134" s="6">
        <f t="shared" si="15"/>
        <v>16082.952368907543</v>
      </c>
      <c r="D134" s="8">
        <f t="shared" si="16"/>
        <v>0.2586098184694161</v>
      </c>
      <c r="E134" s="8">
        <f t="shared" si="17"/>
        <v>295.06955451215225</v>
      </c>
    </row>
    <row r="135" spans="1:5" ht="11.25">
      <c r="A135" s="6">
        <f t="shared" si="12"/>
        <v>13300</v>
      </c>
      <c r="B135" s="7">
        <f t="shared" si="14"/>
        <v>216.69</v>
      </c>
      <c r="C135" s="6">
        <f t="shared" si="15"/>
        <v>15832.421827550306</v>
      </c>
      <c r="D135" s="8">
        <f t="shared" si="16"/>
        <v>0.25458135054043723</v>
      </c>
      <c r="E135" s="8">
        <f t="shared" si="17"/>
        <v>295.06955451215225</v>
      </c>
    </row>
    <row r="136" spans="1:5" ht="11.25">
      <c r="A136" s="6">
        <f t="shared" si="12"/>
        <v>13400</v>
      </c>
      <c r="B136" s="7">
        <f t="shared" si="14"/>
        <v>216.69</v>
      </c>
      <c r="C136" s="6">
        <f t="shared" si="15"/>
        <v>15585.793900011286</v>
      </c>
      <c r="D136" s="8">
        <f t="shared" si="16"/>
        <v>0.2506156356575368</v>
      </c>
      <c r="E136" s="8">
        <f t="shared" si="17"/>
        <v>295.06955451215225</v>
      </c>
    </row>
    <row r="137" spans="1:5" ht="11.25">
      <c r="A137" s="6">
        <f t="shared" si="12"/>
        <v>13500</v>
      </c>
      <c r="B137" s="7">
        <f t="shared" si="14"/>
        <v>216.69</v>
      </c>
      <c r="C137" s="6">
        <f t="shared" si="15"/>
        <v>15343.007793723926</v>
      </c>
      <c r="D137" s="8">
        <f t="shared" si="16"/>
        <v>0.24671169629157483</v>
      </c>
      <c r="E137" s="8">
        <f t="shared" si="17"/>
        <v>295.06955451215225</v>
      </c>
    </row>
    <row r="138" spans="1:5" ht="11.25">
      <c r="A138" s="6">
        <f t="shared" si="12"/>
        <v>13600</v>
      </c>
      <c r="B138" s="7">
        <f t="shared" si="14"/>
        <v>216.69</v>
      </c>
      <c r="C138" s="6">
        <f t="shared" si="15"/>
        <v>15104.003663111615</v>
      </c>
      <c r="D138" s="8">
        <f t="shared" si="16"/>
        <v>0.2428685701407704</v>
      </c>
      <c r="E138" s="8">
        <f t="shared" si="17"/>
        <v>295.06955451215225</v>
      </c>
    </row>
    <row r="139" spans="1:5" ht="11.25">
      <c r="A139" s="6">
        <f t="shared" si="12"/>
        <v>13700</v>
      </c>
      <c r="B139" s="7">
        <f t="shared" si="14"/>
        <v>216.69</v>
      </c>
      <c r="C139" s="6">
        <f t="shared" si="15"/>
        <v>14868.722594836074</v>
      </c>
      <c r="D139" s="8">
        <f t="shared" si="16"/>
        <v>0.2390853098935002</v>
      </c>
      <c r="E139" s="8">
        <f t="shared" si="17"/>
        <v>295.06955451215225</v>
      </c>
    </row>
    <row r="140" spans="1:5" ht="11.25">
      <c r="A140" s="6">
        <f t="shared" si="12"/>
        <v>13800</v>
      </c>
      <c r="B140" s="7">
        <f t="shared" si="14"/>
        <v>216.69</v>
      </c>
      <c r="C140" s="6">
        <f t="shared" si="15"/>
        <v>14637.106593275541</v>
      </c>
      <c r="D140" s="8">
        <f t="shared" si="16"/>
        <v>0.235360982994791</v>
      </c>
      <c r="E140" s="8">
        <f t="shared" si="17"/>
        <v>295.06955451215225</v>
      </c>
    </row>
    <row r="141" spans="1:5" ht="11.25">
      <c r="A141" s="6">
        <f t="shared" si="12"/>
        <v>13900</v>
      </c>
      <c r="B141" s="7">
        <f t="shared" si="14"/>
        <v>216.69</v>
      </c>
      <c r="C141" s="6">
        <f t="shared" si="15"/>
        <v>14409.09856622907</v>
      </c>
      <c r="D141" s="8">
        <f t="shared" si="16"/>
        <v>0.23169467141644842</v>
      </c>
      <c r="E141" s="8">
        <f t="shared" si="17"/>
        <v>295.06955451215225</v>
      </c>
    </row>
    <row r="142" spans="1:5" ht="11.25">
      <c r="A142" s="6">
        <f t="shared" si="12"/>
        <v>14000</v>
      </c>
      <c r="B142" s="7">
        <f t="shared" si="14"/>
        <v>216.69</v>
      </c>
      <c r="C142" s="6">
        <f t="shared" si="15"/>
        <v>14184.642310843641</v>
      </c>
      <c r="D142" s="8">
        <f t="shared" si="16"/>
        <v>0.2280854714307686</v>
      </c>
      <c r="E142" s="8">
        <f t="shared" si="17"/>
        <v>295.06955451215225</v>
      </c>
    </row>
    <row r="143" spans="1:5" ht="11.25">
      <c r="A143" s="6">
        <f t="shared" si="12"/>
        <v>14100</v>
      </c>
      <c r="B143" s="7">
        <f t="shared" si="14"/>
        <v>216.69</v>
      </c>
      <c r="C143" s="6">
        <f t="shared" si="15"/>
        <v>13963.682499760409</v>
      </c>
      <c r="D143" s="8">
        <f t="shared" si="16"/>
        <v>0.22453249338777306</v>
      </c>
      <c r="E143" s="8">
        <f t="shared" si="17"/>
        <v>295.06955451215225</v>
      </c>
    </row>
    <row r="144" spans="1:5" ht="11.25">
      <c r="A144" s="6">
        <f aca="true" t="shared" si="18" ref="A144:A202">A143+$G$2</f>
        <v>14200</v>
      </c>
      <c r="B144" s="7">
        <f t="shared" si="14"/>
        <v>216.69</v>
      </c>
      <c r="C144" s="6">
        <f t="shared" si="15"/>
        <v>13746.16466747678</v>
      </c>
      <c r="D144" s="8">
        <f t="shared" si="16"/>
        <v>0.2210348614959147</v>
      </c>
      <c r="E144" s="8">
        <f t="shared" si="17"/>
        <v>295.06955451215225</v>
      </c>
    </row>
    <row r="145" spans="1:5" ht="11.25">
      <c r="A145" s="6">
        <f t="shared" si="18"/>
        <v>14300</v>
      </c>
      <c r="B145" s="7">
        <f t="shared" si="14"/>
        <v>216.69</v>
      </c>
      <c r="C145" s="6">
        <f t="shared" si="15"/>
        <v>13532.035196920957</v>
      </c>
      <c r="D145" s="8">
        <f t="shared" si="16"/>
        <v>0.21759171360619953</v>
      </c>
      <c r="E145" s="8">
        <f t="shared" si="17"/>
        <v>295.06955451215225</v>
      </c>
    </row>
    <row r="146" spans="1:5" ht="11.25">
      <c r="A146" s="6">
        <f t="shared" si="18"/>
        <v>14400</v>
      </c>
      <c r="B146" s="7">
        <f t="shared" si="14"/>
        <v>216.69</v>
      </c>
      <c r="C146" s="6">
        <f t="shared" si="15"/>
        <v>13321.24130623557</v>
      </c>
      <c r="D146" s="8">
        <f t="shared" si="16"/>
        <v>0.214202200999671</v>
      </c>
      <c r="E146" s="8">
        <f t="shared" si="17"/>
        <v>295.06955451215225</v>
      </c>
    </row>
    <row r="147" spans="1:5" ht="11.25">
      <c r="A147" s="6">
        <f t="shared" si="18"/>
        <v>14500</v>
      </c>
      <c r="B147" s="7">
        <f t="shared" si="14"/>
        <v>216.69</v>
      </c>
      <c r="C147" s="6">
        <f t="shared" si="15"/>
        <v>13113.731035767212</v>
      </c>
      <c r="D147" s="8">
        <f t="shared" si="16"/>
        <v>0.21086548817820497</v>
      </c>
      <c r="E147" s="8">
        <f t="shared" si="17"/>
        <v>295.06955451215225</v>
      </c>
    </row>
    <row r="148" spans="1:5" ht="11.25">
      <c r="A148" s="6">
        <f t="shared" si="18"/>
        <v>14600</v>
      </c>
      <c r="B148" s="7">
        <f t="shared" si="14"/>
        <v>216.69</v>
      </c>
      <c r="C148" s="6">
        <f t="shared" si="15"/>
        <v>12909.45323525868</v>
      </c>
      <c r="D148" s="8">
        <f t="shared" si="16"/>
        <v>0.20758075265856407</v>
      </c>
      <c r="E148" s="8">
        <f t="shared" si="17"/>
        <v>295.06955451215225</v>
      </c>
    </row>
    <row r="149" spans="1:5" ht="11.25">
      <c r="A149" s="6">
        <f t="shared" si="18"/>
        <v>14700</v>
      </c>
      <c r="B149" s="7">
        <f t="shared" si="14"/>
        <v>216.69</v>
      </c>
      <c r="C149" s="6">
        <f t="shared" si="15"/>
        <v>12708.357551240617</v>
      </c>
      <c r="D149" s="8">
        <f t="shared" si="16"/>
        <v>0.20434718476965869</v>
      </c>
      <c r="E149" s="8">
        <f t="shared" si="17"/>
        <v>295.06955451215225</v>
      </c>
    </row>
    <row r="150" spans="1:5" ht="11.25">
      <c r="A150" s="6">
        <f t="shared" si="18"/>
        <v>14800</v>
      </c>
      <c r="B150" s="7">
        <f t="shared" si="14"/>
        <v>216.69</v>
      </c>
      <c r="C150" s="6">
        <f t="shared" si="15"/>
        <v>12510.394414619705</v>
      </c>
      <c r="D150" s="8">
        <f t="shared" si="16"/>
        <v>0.201163987452968</v>
      </c>
      <c r="E150" s="8">
        <f t="shared" si="17"/>
        <v>295.06955451215225</v>
      </c>
    </row>
    <row r="151" spans="1:5" ht="11.25">
      <c r="A151" s="6">
        <f t="shared" si="18"/>
        <v>14900</v>
      </c>
      <c r="B151" s="7">
        <f t="shared" si="14"/>
        <v>216.69</v>
      </c>
      <c r="C151" s="6">
        <f t="shared" si="15"/>
        <v>12315.515028460077</v>
      </c>
      <c r="D151" s="8">
        <f t="shared" si="16"/>
        <v>0.19803037606606844</v>
      </c>
      <c r="E151" s="8">
        <f t="shared" si="17"/>
        <v>295.06955451215225</v>
      </c>
    </row>
    <row r="152" spans="1:5" ht="11.25">
      <c r="A152" s="6">
        <f t="shared" si="18"/>
        <v>15000</v>
      </c>
      <c r="B152" s="7">
        <f t="shared" si="14"/>
        <v>216.69</v>
      </c>
      <c r="C152" s="6">
        <f t="shared" si="15"/>
        <v>12123.67135595513</v>
      </c>
      <c r="D152" s="8">
        <f t="shared" si="16"/>
        <v>0.1949455781892231</v>
      </c>
      <c r="E152" s="8">
        <f t="shared" si="17"/>
        <v>295.06955451215225</v>
      </c>
    </row>
    <row r="153" spans="1:5" ht="11.25">
      <c r="A153" s="6">
        <f t="shared" si="18"/>
        <v>15100</v>
      </c>
      <c r="B153" s="7">
        <f t="shared" si="14"/>
        <v>216.69</v>
      </c>
      <c r="C153" s="6">
        <f t="shared" si="15"/>
        <v>11934.816108586701</v>
      </c>
      <c r="D153" s="8">
        <f t="shared" si="16"/>
        <v>0.19190883343498472</v>
      </c>
      <c r="E153" s="8">
        <f t="shared" si="17"/>
        <v>295.06955451215225</v>
      </c>
    </row>
    <row r="154" spans="1:5" ht="11.25">
      <c r="A154" s="6">
        <f t="shared" si="18"/>
        <v>15200</v>
      </c>
      <c r="B154" s="7">
        <f t="shared" si="14"/>
        <v>216.69</v>
      </c>
      <c r="C154" s="6">
        <f t="shared" si="15"/>
        <v>11748.902734468658</v>
      </c>
      <c r="D154" s="8">
        <f t="shared" si="16"/>
        <v>0.18891939326076315</v>
      </c>
      <c r="E154" s="8">
        <f t="shared" si="17"/>
        <v>295.06955451215225</v>
      </c>
    </row>
    <row r="155" spans="1:5" ht="11.25">
      <c r="A155" s="6">
        <f t="shared" si="18"/>
        <v>15300</v>
      </c>
      <c r="B155" s="7">
        <f t="shared" si="14"/>
        <v>216.69</v>
      </c>
      <c r="C155" s="6">
        <f t="shared" si="15"/>
        <v>11565.885406872112</v>
      </c>
      <c r="D155" s="8">
        <f t="shared" si="16"/>
        <v>0.185976520784314</v>
      </c>
      <c r="E155" s="8">
        <f t="shared" si="17"/>
        <v>295.06955451215225</v>
      </c>
    </row>
    <row r="156" spans="1:5" ht="11.25">
      <c r="A156" s="6">
        <f t="shared" si="18"/>
        <v>15400</v>
      </c>
      <c r="B156" s="7">
        <f t="shared" si="14"/>
        <v>216.69</v>
      </c>
      <c r="C156" s="6">
        <f t="shared" si="15"/>
        <v>11385.719012929343</v>
      </c>
      <c r="D156" s="8">
        <f t="shared" si="16"/>
        <v>0.1830794906021004</v>
      </c>
      <c r="E156" s="8">
        <f t="shared" si="17"/>
        <v>295.06955451215225</v>
      </c>
    </row>
    <row r="157" spans="1:5" ht="11.25">
      <c r="A157" s="6">
        <f t="shared" si="18"/>
        <v>15500</v>
      </c>
      <c r="B157" s="7">
        <f t="shared" si="14"/>
        <v>216.69</v>
      </c>
      <c r="C157" s="6">
        <f t="shared" si="15"/>
        <v>11208.359142513682</v>
      </c>
      <c r="D157" s="8">
        <f t="shared" si="16"/>
        <v>0.18022758861048438</v>
      </c>
      <c r="E157" s="8">
        <f t="shared" si="17"/>
        <v>295.06955451215225</v>
      </c>
    </row>
    <row r="158" spans="1:5" ht="11.25">
      <c r="A158" s="6">
        <f t="shared" si="18"/>
        <v>15600</v>
      </c>
      <c r="B158" s="7">
        <f t="shared" si="14"/>
        <v>216.69</v>
      </c>
      <c r="C158" s="6">
        <f t="shared" si="15"/>
        <v>11033.762077292688</v>
      </c>
      <c r="D158" s="8">
        <f t="shared" si="16"/>
        <v>0.17742011182970466</v>
      </c>
      <c r="E158" s="8">
        <f t="shared" si="17"/>
        <v>295.06955451215225</v>
      </c>
    </row>
    <row r="159" spans="1:5" ht="11.25">
      <c r="A159" s="6">
        <f t="shared" si="18"/>
        <v>15700</v>
      </c>
      <c r="B159" s="7">
        <f t="shared" si="14"/>
        <v>216.69</v>
      </c>
      <c r="C159" s="6">
        <f t="shared" si="15"/>
        <v>10861.884779951732</v>
      </c>
      <c r="D159" s="8">
        <f t="shared" si="16"/>
        <v>0.1746563682305947</v>
      </c>
      <c r="E159" s="8">
        <f t="shared" si="17"/>
        <v>295.06955451215225</v>
      </c>
    </row>
    <row r="160" spans="1:5" ht="11.25">
      <c r="A160" s="6">
        <f t="shared" si="18"/>
        <v>15800</v>
      </c>
      <c r="B160" s="7">
        <f t="shared" si="14"/>
        <v>216.69</v>
      </c>
      <c r="C160" s="6">
        <f t="shared" si="15"/>
        <v>10692.68488358556</v>
      </c>
      <c r="D160" s="8">
        <f t="shared" si="16"/>
        <v>0.17193567656400166</v>
      </c>
      <c r="E160" s="8">
        <f t="shared" si="17"/>
        <v>295.06955451215225</v>
      </c>
    </row>
    <row r="161" spans="1:5" ht="11.25">
      <c r="A161" s="6">
        <f t="shared" si="18"/>
        <v>15900</v>
      </c>
      <c r="B161" s="7">
        <f t="shared" si="14"/>
        <v>216.69</v>
      </c>
      <c r="C161" s="6">
        <f t="shared" si="15"/>
        <v>10526.120681255026</v>
      </c>
      <c r="D161" s="8">
        <f t="shared" si="16"/>
        <v>0.16925736619286125</v>
      </c>
      <c r="E161" s="8">
        <f t="shared" si="17"/>
        <v>295.06955451215225</v>
      </c>
    </row>
    <row r="162" spans="1:5" ht="11.25">
      <c r="A162" s="6">
        <f t="shared" si="18"/>
        <v>16000</v>
      </c>
      <c r="B162" s="7">
        <f t="shared" si="14"/>
        <v>216.69</v>
      </c>
      <c r="C162" s="6">
        <f t="shared" si="15"/>
        <v>10362.151115706556</v>
      </c>
      <c r="D162" s="8">
        <f t="shared" si="16"/>
        <v>0.16662077692688934</v>
      </c>
      <c r="E162" s="8">
        <f t="shared" si="17"/>
        <v>295.06955451215225</v>
      </c>
    </row>
    <row r="163" spans="1:5" ht="11.25">
      <c r="A163" s="6">
        <f t="shared" si="18"/>
        <v>16100</v>
      </c>
      <c r="B163" s="7">
        <f t="shared" si="14"/>
        <v>216.69</v>
      </c>
      <c r="C163" s="6">
        <f t="shared" si="15"/>
        <v>10200.735769251743</v>
      </c>
      <c r="D163" s="8">
        <f t="shared" si="16"/>
        <v>0.1640252588598485</v>
      </c>
      <c r="E163" s="8">
        <f t="shared" si="17"/>
        <v>295.06955451215225</v>
      </c>
    </row>
    <row r="164" spans="1:5" ht="11.25">
      <c r="A164" s="6">
        <f t="shared" si="18"/>
        <v>16200</v>
      </c>
      <c r="B164" s="7">
        <f t="shared" si="14"/>
        <v>216.69</v>
      </c>
      <c r="C164" s="6">
        <f t="shared" si="15"/>
        <v>10041.834853804561</v>
      </c>
      <c r="D164" s="8">
        <f t="shared" si="16"/>
        <v>0.1614701722093487</v>
      </c>
      <c r="E164" s="8">
        <f t="shared" si="17"/>
        <v>295.06955451215225</v>
      </c>
    </row>
    <row r="165" spans="1:5" ht="11.25">
      <c r="A165" s="6">
        <f t="shared" si="18"/>
        <v>16300</v>
      </c>
      <c r="B165" s="7">
        <f t="shared" si="14"/>
        <v>216.69</v>
      </c>
      <c r="C165" s="6">
        <f t="shared" si="15"/>
        <v>9885.409201073828</v>
      </c>
      <c r="D165" s="8">
        <f t="shared" si="16"/>
        <v>0.15895488715914477</v>
      </c>
      <c r="E165" s="8">
        <f t="shared" si="17"/>
        <v>295.06955451215225</v>
      </c>
    </row>
    <row r="166" spans="1:5" ht="11.25">
      <c r="A166" s="6">
        <f t="shared" si="18"/>
        <v>16400</v>
      </c>
      <c r="B166" s="7">
        <f t="shared" si="14"/>
        <v>216.69</v>
      </c>
      <c r="C166" s="6">
        <f t="shared" si="15"/>
        <v>9731.420252908394</v>
      </c>
      <c r="D166" s="8">
        <f t="shared" si="16"/>
        <v>0.1564787837038894</v>
      </c>
      <c r="E166" s="8">
        <f t="shared" si="17"/>
        <v>295.06955451215225</v>
      </c>
    </row>
    <row r="167" spans="1:5" ht="11.25">
      <c r="A167" s="6">
        <f t="shared" si="18"/>
        <v>16500</v>
      </c>
      <c r="B167" s="7">
        <f t="shared" si="14"/>
        <v>216.69</v>
      </c>
      <c r="C167" s="6">
        <f t="shared" si="15"/>
        <v>9579.830051792753</v>
      </c>
      <c r="D167" s="8">
        <f t="shared" si="16"/>
        <v>0.154041251496305</v>
      </c>
      <c r="E167" s="8">
        <f t="shared" si="17"/>
        <v>295.06955451215225</v>
      </c>
    </row>
    <row r="168" spans="1:5" ht="11.25">
      <c r="A168" s="6">
        <f t="shared" si="18"/>
        <v>16600</v>
      </c>
      <c r="B168" s="7">
        <f t="shared" si="14"/>
        <v>216.69</v>
      </c>
      <c r="C168" s="6">
        <f t="shared" si="15"/>
        <v>9430.601231490713</v>
      </c>
      <c r="D168" s="8">
        <f t="shared" si="16"/>
        <v>0.15164168969673616</v>
      </c>
      <c r="E168" s="8">
        <f t="shared" si="17"/>
        <v>295.06955451215225</v>
      </c>
    </row>
    <row r="169" spans="1:5" ht="11.25">
      <c r="A169" s="6">
        <f t="shared" si="18"/>
        <v>16700</v>
      </c>
      <c r="B169" s="7">
        <f t="shared" si="14"/>
        <v>216.69</v>
      </c>
      <c r="C169" s="6">
        <f t="shared" si="15"/>
        <v>9283.697007834782</v>
      </c>
      <c r="D169" s="8">
        <f t="shared" si="16"/>
        <v>0.14927950682504545</v>
      </c>
      <c r="E169" s="8">
        <f t="shared" si="17"/>
        <v>295.06955451215225</v>
      </c>
    </row>
    <row r="170" spans="1:5" ht="11.25">
      <c r="A170" s="6">
        <f t="shared" si="18"/>
        <v>16800</v>
      </c>
      <c r="B170" s="7">
        <f t="shared" si="14"/>
        <v>216.69</v>
      </c>
      <c r="C170" s="6">
        <f t="shared" si="15"/>
        <v>9139.081169659084</v>
      </c>
      <c r="D170" s="8">
        <f t="shared" si="16"/>
        <v>0.14695412061481697</v>
      </c>
      <c r="E170" s="8">
        <f t="shared" si="17"/>
        <v>295.06955451215225</v>
      </c>
    </row>
    <row r="171" spans="1:5" ht="11.25">
      <c r="A171" s="6">
        <f t="shared" si="18"/>
        <v>16900</v>
      </c>
      <c r="B171" s="7">
        <f t="shared" si="14"/>
        <v>216.69</v>
      </c>
      <c r="C171" s="6">
        <f t="shared" si="15"/>
        <v>8996.718069873448</v>
      </c>
      <c r="D171" s="8">
        <f t="shared" si="16"/>
        <v>0.14466495786982975</v>
      </c>
      <c r="E171" s="8">
        <f t="shared" si="17"/>
        <v>295.06955451215225</v>
      </c>
    </row>
    <row r="172" spans="1:5" ht="11.25">
      <c r="A172" s="6">
        <f t="shared" si="18"/>
        <v>17000</v>
      </c>
      <c r="B172" s="7">
        <f t="shared" si="14"/>
        <v>216.69</v>
      </c>
      <c r="C172" s="6">
        <f t="shared" si="15"/>
        <v>8856.572616676596</v>
      </c>
      <c r="D172" s="8">
        <f t="shared" si="16"/>
        <v>0.1424114543227684</v>
      </c>
      <c r="E172" s="8">
        <f t="shared" si="17"/>
        <v>295.06955451215225</v>
      </c>
    </row>
    <row r="173" spans="1:5" ht="11.25">
      <c r="A173" s="6">
        <f t="shared" si="18"/>
        <v>17100</v>
      </c>
      <c r="B173" s="7">
        <f t="shared" si="14"/>
        <v>216.69</v>
      </c>
      <c r="C173" s="6">
        <f t="shared" si="15"/>
        <v>8718.610264906207</v>
      </c>
      <c r="D173" s="8">
        <f t="shared" si="16"/>
        <v>0.14019305449613398</v>
      </c>
      <c r="E173" s="8">
        <f t="shared" si="17"/>
        <v>295.06955451215225</v>
      </c>
    </row>
    <row r="174" spans="1:5" ht="11.25">
      <c r="A174" s="6">
        <f t="shared" si="18"/>
        <v>17200</v>
      </c>
      <c r="B174" s="7">
        <f t="shared" si="14"/>
        <v>216.69</v>
      </c>
      <c r="C174" s="6">
        <f t="shared" si="15"/>
        <v>8582.797007523655</v>
      </c>
      <c r="D174" s="8">
        <f t="shared" si="16"/>
        <v>0.13800921156532092</v>
      </c>
      <c r="E174" s="8">
        <f t="shared" si="17"/>
        <v>295.06955451215225</v>
      </c>
    </row>
    <row r="175" spans="1:5" ht="11.25">
      <c r="A175" s="6">
        <f t="shared" si="18"/>
        <v>17300</v>
      </c>
      <c r="B175" s="7">
        <f t="shared" si="14"/>
        <v>216.69</v>
      </c>
      <c r="C175" s="6">
        <f t="shared" si="15"/>
        <v>8449.09936723149</v>
      </c>
      <c r="D175" s="8">
        <f t="shared" si="16"/>
        <v>0.13585938722382818</v>
      </c>
      <c r="E175" s="8">
        <f t="shared" si="17"/>
        <v>295.06955451215225</v>
      </c>
    </row>
    <row r="176" spans="1:5" ht="11.25">
      <c r="A176" s="6">
        <f t="shared" si="18"/>
        <v>17400</v>
      </c>
      <c r="B176" s="7">
        <f t="shared" si="14"/>
        <v>216.69</v>
      </c>
      <c r="C176" s="6">
        <f t="shared" si="15"/>
        <v>8317.484388221428</v>
      </c>
      <c r="D176" s="8">
        <f t="shared" si="16"/>
        <v>0.13374305155056893</v>
      </c>
      <c r="E176" s="8">
        <f t="shared" si="17"/>
        <v>295.06955451215225</v>
      </c>
    </row>
    <row r="177" spans="1:5" ht="11.25">
      <c r="A177" s="6">
        <f t="shared" si="18"/>
        <v>17500</v>
      </c>
      <c r="B177" s="7">
        <f t="shared" si="14"/>
        <v>216.69</v>
      </c>
      <c r="C177" s="6">
        <f t="shared" si="15"/>
        <v>8187.9196280508995</v>
      </c>
      <c r="D177" s="8">
        <f t="shared" si="16"/>
        <v>0.13165968287924767</v>
      </c>
      <c r="E177" s="8">
        <f t="shared" si="17"/>
        <v>295.06955451215225</v>
      </c>
    </row>
    <row r="178" spans="1:5" ht="11.25">
      <c r="A178" s="6">
        <f t="shared" si="18"/>
        <v>17600</v>
      </c>
      <c r="B178" s="7">
        <f aca="true" t="shared" si="19" ref="B178:B241">$B$112</f>
        <v>216.69</v>
      </c>
      <c r="C178" s="6">
        <f aca="true" t="shared" si="20" ref="C178:C202">22650*EXP(1.73-0.000157*A178)</f>
        <v>8060.3731496461705</v>
      </c>
      <c r="D178" s="8">
        <f aca="true" t="shared" si="21" ref="D178:D202">C178/$G$1/B178</f>
        <v>0.1296087676697723</v>
      </c>
      <c r="E178" s="8">
        <f t="shared" si="17"/>
        <v>295.06955451215225</v>
      </c>
    </row>
    <row r="179" spans="1:5" ht="11.25">
      <c r="A179" s="6">
        <f t="shared" si="18"/>
        <v>17700</v>
      </c>
      <c r="B179" s="7">
        <f t="shared" si="19"/>
        <v>216.69</v>
      </c>
      <c r="C179" s="6">
        <f t="shared" si="20"/>
        <v>7934.81351342999</v>
      </c>
      <c r="D179" s="8">
        <f t="shared" si="21"/>
        <v>0.12758980038166873</v>
      </c>
      <c r="E179" s="8">
        <f t="shared" si="17"/>
        <v>295.06955451215225</v>
      </c>
    </row>
    <row r="180" spans="1:5" ht="11.25">
      <c r="A180" s="6">
        <f t="shared" si="18"/>
        <v>17800</v>
      </c>
      <c r="B180" s="7">
        <f t="shared" si="19"/>
        <v>216.69</v>
      </c>
      <c r="C180" s="6">
        <f t="shared" si="20"/>
        <v>7811.209769571896</v>
      </c>
      <c r="D180" s="8">
        <f t="shared" si="21"/>
        <v>0.12560228334946769</v>
      </c>
      <c r="E180" s="8">
        <f t="shared" si="17"/>
        <v>295.06955451215225</v>
      </c>
    </row>
    <row r="181" spans="1:5" ht="11.25">
      <c r="A181" s="6">
        <f t="shared" si="18"/>
        <v>17900</v>
      </c>
      <c r="B181" s="7">
        <f t="shared" si="19"/>
        <v>216.69</v>
      </c>
      <c r="C181" s="6">
        <f t="shared" si="20"/>
        <v>7689.531450359244</v>
      </c>
      <c r="D181" s="8">
        <f t="shared" si="21"/>
        <v>0.12364572666003287</v>
      </c>
      <c r="E181" s="8">
        <f t="shared" si="17"/>
        <v>295.06955451215225</v>
      </c>
    </row>
    <row r="182" spans="1:5" ht="11.25">
      <c r="A182" s="6">
        <f t="shared" si="18"/>
        <v>18000</v>
      </c>
      <c r="B182" s="7">
        <f t="shared" si="19"/>
        <v>216.69</v>
      </c>
      <c r="C182" s="6">
        <f t="shared" si="20"/>
        <v>7569.748562687053</v>
      </c>
      <c r="D182" s="8">
        <f t="shared" si="21"/>
        <v>0.12171964803179951</v>
      </c>
      <c r="E182" s="8">
        <f t="shared" si="17"/>
        <v>295.06955451215225</v>
      </c>
    </row>
    <row r="183" spans="1:5" ht="11.25">
      <c r="A183" s="6">
        <f t="shared" si="18"/>
        <v>18100</v>
      </c>
      <c r="B183" s="7">
        <f t="shared" si="19"/>
        <v>216.69</v>
      </c>
      <c r="C183" s="6">
        <f t="shared" si="20"/>
        <v>7451.831580664867</v>
      </c>
      <c r="D183" s="8">
        <f t="shared" si="21"/>
        <v>0.11982357269589462</v>
      </c>
      <c r="E183" s="8">
        <f t="shared" si="17"/>
        <v>295.06955451215225</v>
      </c>
    </row>
    <row r="184" spans="1:5" ht="11.25">
      <c r="A184" s="6">
        <f t="shared" si="18"/>
        <v>18200</v>
      </c>
      <c r="B184" s="7">
        <f t="shared" si="19"/>
        <v>216.69</v>
      </c>
      <c r="C184" s="6">
        <f t="shared" si="20"/>
        <v>7335.7514383387515</v>
      </c>
      <c r="D184" s="8">
        <f t="shared" si="21"/>
        <v>0.11795703327910842</v>
      </c>
      <c r="E184" s="8">
        <f t="shared" si="17"/>
        <v>295.06955451215225</v>
      </c>
    </row>
    <row r="185" spans="1:5" ht="11.25">
      <c r="A185" s="6">
        <f t="shared" si="18"/>
        <v>18300</v>
      </c>
      <c r="B185" s="7">
        <f t="shared" si="19"/>
        <v>216.69</v>
      </c>
      <c r="C185" s="6">
        <f t="shared" si="20"/>
        <v>7221.479522526689</v>
      </c>
      <c r="D185" s="8">
        <f t="shared" si="21"/>
        <v>0.11611956968868947</v>
      </c>
      <c r="E185" s="8">
        <f t="shared" si="17"/>
        <v>295.06955451215225</v>
      </c>
    </row>
    <row r="186" spans="1:5" ht="11.25">
      <c r="A186" s="6">
        <f t="shared" si="18"/>
        <v>18400</v>
      </c>
      <c r="B186" s="7">
        <f t="shared" si="19"/>
        <v>216.69</v>
      </c>
      <c r="C186" s="6">
        <f t="shared" si="20"/>
        <v>7108.987665765585</v>
      </c>
      <c r="D186" s="8">
        <f t="shared" si="21"/>
        <v>0.11431072899893414</v>
      </c>
      <c r="E186" s="8">
        <f t="shared" si="17"/>
        <v>295.06955451215225</v>
      </c>
    </row>
    <row r="187" spans="1:5" ht="11.25">
      <c r="A187" s="6">
        <f t="shared" si="18"/>
        <v>18500</v>
      </c>
      <c r="B187" s="7">
        <f t="shared" si="19"/>
        <v>216.69</v>
      </c>
      <c r="C187" s="6">
        <f t="shared" si="20"/>
        <v>6998.248139368094</v>
      </c>
      <c r="D187" s="8">
        <f t="shared" si="21"/>
        <v>0.11253006533954227</v>
      </c>
      <c r="E187" s="8">
        <f t="shared" si="17"/>
        <v>295.06955451215225</v>
      </c>
    </row>
    <row r="188" spans="1:5" ht="11.25">
      <c r="A188" s="6">
        <f t="shared" si="18"/>
        <v>18600</v>
      </c>
      <c r="B188" s="7">
        <f t="shared" si="19"/>
        <v>216.69</v>
      </c>
      <c r="C188" s="6">
        <f t="shared" si="20"/>
        <v>6889.2336465876715</v>
      </c>
      <c r="D188" s="8">
        <f t="shared" si="21"/>
        <v>0.11077713978571278</v>
      </c>
      <c r="E188" s="8">
        <f t="shared" si="17"/>
        <v>295.06955451215225</v>
      </c>
    </row>
    <row r="189" spans="1:5" ht="11.25">
      <c r="A189" s="6">
        <f t="shared" si="18"/>
        <v>18700</v>
      </c>
      <c r="B189" s="7">
        <f t="shared" si="19"/>
        <v>216.69</v>
      </c>
      <c r="C189" s="6">
        <f t="shared" si="20"/>
        <v>6781.9173158900285</v>
      </c>
      <c r="D189" s="8">
        <f t="shared" si="21"/>
        <v>0.1090515202499505</v>
      </c>
      <c r="E189" s="8">
        <f t="shared" si="17"/>
        <v>295.06955451215225</v>
      </c>
    </row>
    <row r="190" spans="1:5" ht="11.25">
      <c r="A190" s="6">
        <f t="shared" si="18"/>
        <v>18800</v>
      </c>
      <c r="B190" s="7">
        <f t="shared" si="19"/>
        <v>216.69</v>
      </c>
      <c r="C190" s="6">
        <f t="shared" si="20"/>
        <v>6676.272694329453</v>
      </c>
      <c r="D190" s="8">
        <f t="shared" si="21"/>
        <v>0.10735278137555897</v>
      </c>
      <c r="E190" s="8">
        <f t="shared" si="17"/>
        <v>295.06955451215225</v>
      </c>
    </row>
    <row r="191" spans="1:5" ht="11.25">
      <c r="A191" s="6">
        <f t="shared" si="18"/>
        <v>18900</v>
      </c>
      <c r="B191" s="7">
        <f t="shared" si="19"/>
        <v>216.69</v>
      </c>
      <c r="C191" s="6">
        <f t="shared" si="20"/>
        <v>6572.273741028287</v>
      </c>
      <c r="D191" s="8">
        <f t="shared" si="21"/>
        <v>0.10568050443179215</v>
      </c>
      <c r="E191" s="8">
        <f t="shared" si="17"/>
        <v>295.06955451215225</v>
      </c>
    </row>
    <row r="192" spans="1:5" ht="11.25">
      <c r="A192" s="6">
        <f t="shared" si="18"/>
        <v>19000</v>
      </c>
      <c r="B192" s="7">
        <f t="shared" si="19"/>
        <v>216.69</v>
      </c>
      <c r="C192" s="6">
        <f t="shared" si="20"/>
        <v>6469.894820757962</v>
      </c>
      <c r="D192" s="8">
        <f t="shared" si="21"/>
        <v>0.10403427721063911</v>
      </c>
      <c r="E192" s="8">
        <f t="shared" si="17"/>
        <v>295.06955451215225</v>
      </c>
    </row>
    <row r="193" spans="1:5" ht="11.25">
      <c r="A193" s="6">
        <f t="shared" si="18"/>
        <v>19100</v>
      </c>
      <c r="B193" s="7">
        <f t="shared" si="19"/>
        <v>216.69</v>
      </c>
      <c r="C193" s="6">
        <f t="shared" si="20"/>
        <v>6369.110697620067</v>
      </c>
      <c r="D193" s="8">
        <f t="shared" si="21"/>
        <v>0.10241369392521707</v>
      </c>
      <c r="E193" s="8">
        <f t="shared" si="17"/>
        <v>295.06955451215225</v>
      </c>
    </row>
    <row r="194" spans="1:5" ht="11.25">
      <c r="A194" s="6">
        <f t="shared" si="18"/>
        <v>19200</v>
      </c>
      <c r="B194" s="7">
        <f t="shared" si="19"/>
        <v>216.69</v>
      </c>
      <c r="C194" s="6">
        <f t="shared" si="20"/>
        <v>6269.896528825801</v>
      </c>
      <c r="D194" s="8">
        <f t="shared" si="21"/>
        <v>0.10081835510974672</v>
      </c>
      <c r="E194" s="8">
        <f t="shared" si="17"/>
        <v>295.06955451215225</v>
      </c>
    </row>
    <row r="195" spans="1:5" ht="11.25">
      <c r="A195" s="6">
        <f t="shared" si="18"/>
        <v>19300</v>
      </c>
      <c r="B195" s="7">
        <f t="shared" si="19"/>
        <v>216.69</v>
      </c>
      <c r="C195" s="6">
        <f t="shared" si="20"/>
        <v>6172.227858572361</v>
      </c>
      <c r="D195" s="8">
        <f t="shared" si="21"/>
        <v>0.09924786752108594</v>
      </c>
      <c r="E195" s="8">
        <f aca="true" t="shared" si="22" ref="E195:E258">SQRT(1.4*287*B195)</f>
        <v>295.06955451215225</v>
      </c>
    </row>
    <row r="196" spans="1:5" ht="11.25">
      <c r="A196" s="6">
        <f t="shared" si="18"/>
        <v>19400</v>
      </c>
      <c r="B196" s="7">
        <f t="shared" si="19"/>
        <v>216.69</v>
      </c>
      <c r="C196" s="6">
        <f t="shared" si="20"/>
        <v>6076.080612014706</v>
      </c>
      <c r="D196" s="8">
        <f t="shared" si="21"/>
        <v>0.09770184404179748</v>
      </c>
      <c r="E196" s="8">
        <f t="shared" si="22"/>
        <v>295.06955451215225</v>
      </c>
    </row>
    <row r="197" spans="1:5" ht="11.25">
      <c r="A197" s="6">
        <f t="shared" si="18"/>
        <v>19500</v>
      </c>
      <c r="B197" s="7">
        <f t="shared" si="19"/>
        <v>216.69</v>
      </c>
      <c r="C197" s="6">
        <f t="shared" si="20"/>
        <v>5981.431089331222</v>
      </c>
      <c r="D197" s="8">
        <f t="shared" si="21"/>
        <v>0.09617990358472607</v>
      </c>
      <c r="E197" s="8">
        <f t="shared" si="22"/>
        <v>295.06955451215225</v>
      </c>
    </row>
    <row r="198" spans="1:5" ht="11.25">
      <c r="A198" s="6">
        <f t="shared" si="18"/>
        <v>19600</v>
      </c>
      <c r="B198" s="7">
        <f t="shared" si="19"/>
        <v>216.69</v>
      </c>
      <c r="C198" s="6">
        <f t="shared" si="20"/>
        <v>5888.255959881843</v>
      </c>
      <c r="D198" s="8">
        <f t="shared" si="21"/>
        <v>0.09468167099906276</v>
      </c>
      <c r="E198" s="8">
        <f t="shared" si="22"/>
        <v>295.06955451215225</v>
      </c>
    </row>
    <row r="199" spans="1:5" ht="11.25">
      <c r="A199" s="6">
        <f t="shared" si="18"/>
        <v>19700</v>
      </c>
      <c r="B199" s="7">
        <f t="shared" si="19"/>
        <v>216.69</v>
      </c>
      <c r="C199" s="6">
        <f t="shared" si="20"/>
        <v>5796.532256457148</v>
      </c>
      <c r="D199" s="8">
        <f t="shared" si="21"/>
        <v>0.09320677697787165</v>
      </c>
      <c r="E199" s="8">
        <f t="shared" si="22"/>
        <v>295.06955451215225</v>
      </c>
    </row>
    <row r="200" spans="1:5" ht="11.25">
      <c r="A200" s="6">
        <f t="shared" si="18"/>
        <v>19800</v>
      </c>
      <c r="B200" s="7">
        <f t="shared" si="19"/>
        <v>216.69</v>
      </c>
      <c r="C200" s="6">
        <f t="shared" si="20"/>
        <v>5706.237369617066</v>
      </c>
      <c r="D200" s="8">
        <f t="shared" si="21"/>
        <v>0.09175485796705785</v>
      </c>
      <c r="E200" s="8">
        <f t="shared" si="22"/>
        <v>295.06955451215225</v>
      </c>
    </row>
    <row r="201" spans="1:5" ht="11.25">
      <c r="A201" s="6">
        <f t="shared" si="18"/>
        <v>19900</v>
      </c>
      <c r="B201" s="7">
        <f t="shared" si="19"/>
        <v>216.69</v>
      </c>
      <c r="C201" s="6">
        <f t="shared" si="20"/>
        <v>5617.349042117768</v>
      </c>
      <c r="D201" s="8">
        <f t="shared" si="21"/>
        <v>0.09032555607575311</v>
      </c>
      <c r="E201" s="8">
        <f t="shared" si="22"/>
        <v>295.06955451215225</v>
      </c>
    </row>
    <row r="202" spans="1:5" ht="11.25">
      <c r="A202" s="6">
        <f t="shared" si="18"/>
        <v>20000</v>
      </c>
      <c r="B202" s="7">
        <f t="shared" si="19"/>
        <v>216.69</v>
      </c>
      <c r="C202" s="6">
        <f t="shared" si="20"/>
        <v>5529.845363425352</v>
      </c>
      <c r="D202" s="8">
        <f t="shared" si="21"/>
        <v>0.08891851898809748</v>
      </c>
      <c r="E202" s="8">
        <f t="shared" si="22"/>
        <v>295.06955451215225</v>
      </c>
    </row>
    <row r="203" spans="1:5" ht="11.25">
      <c r="A203" s="6">
        <f aca="true" t="shared" si="23" ref="A203:A234">A202+$G$2</f>
        <v>20100</v>
      </c>
      <c r="B203" s="7">
        <f t="shared" si="19"/>
        <v>216.69</v>
      </c>
      <c r="C203" s="6">
        <f aca="true" t="shared" si="24" ref="C203:C234">22650*EXP(1.73-0.000157*A203)</f>
        <v>5443.704764315009</v>
      </c>
      <c r="D203" s="8">
        <f aca="true" t="shared" si="25" ref="D203:D234">C203/$G$1/B203</f>
        <v>0.08753339987639512</v>
      </c>
      <c r="E203" s="8">
        <f t="shared" si="22"/>
        <v>295.06955451215225</v>
      </c>
    </row>
    <row r="204" spans="1:5" ht="11.25">
      <c r="A204" s="6">
        <f t="shared" si="23"/>
        <v>20200</v>
      </c>
      <c r="B204" s="7">
        <f t="shared" si="19"/>
        <v>216.69</v>
      </c>
      <c r="C204" s="6">
        <f t="shared" si="24"/>
        <v>5358.906011554327</v>
      </c>
      <c r="D204" s="8">
        <f t="shared" si="25"/>
        <v>0.08616985731562322</v>
      </c>
      <c r="E204" s="8">
        <f t="shared" si="22"/>
        <v>295.06955451215225</v>
      </c>
    </row>
    <row r="205" spans="1:5" ht="11.25">
      <c r="A205" s="6">
        <f t="shared" si="23"/>
        <v>20300</v>
      </c>
      <c r="B205" s="7">
        <f t="shared" si="19"/>
        <v>216.69</v>
      </c>
      <c r="C205" s="6">
        <f t="shared" si="24"/>
        <v>5275.4282026693845</v>
      </c>
      <c r="D205" s="8">
        <f t="shared" si="25"/>
        <v>0.08482755519927204</v>
      </c>
      <c r="E205" s="8">
        <f t="shared" si="22"/>
        <v>295.06955451215225</v>
      </c>
    </row>
    <row r="206" spans="1:5" ht="11.25">
      <c r="A206" s="6">
        <f t="shared" si="23"/>
        <v>20400</v>
      </c>
      <c r="B206" s="7">
        <f t="shared" si="19"/>
        <v>216.69</v>
      </c>
      <c r="C206" s="6">
        <f t="shared" si="24"/>
        <v>5193.2507607924135</v>
      </c>
      <c r="D206" s="8">
        <f t="shared" si="25"/>
        <v>0.08350616265649677</v>
      </c>
      <c r="E206" s="8">
        <f t="shared" si="22"/>
        <v>295.06955451215225</v>
      </c>
    </row>
    <row r="207" spans="1:5" ht="11.25">
      <c r="A207" s="6">
        <f t="shared" si="23"/>
        <v>20500</v>
      </c>
      <c r="B207" s="7">
        <f t="shared" si="19"/>
        <v>216.69</v>
      </c>
      <c r="C207" s="6">
        <f t="shared" si="24"/>
        <v>5112.353429589685</v>
      </c>
      <c r="D207" s="8">
        <f t="shared" si="25"/>
        <v>0.08220535397055903</v>
      </c>
      <c r="E207" s="8">
        <f t="shared" si="22"/>
        <v>295.06955451215225</v>
      </c>
    </row>
    <row r="208" spans="1:5" ht="11.25">
      <c r="A208" s="6">
        <f t="shared" si="23"/>
        <v>20600</v>
      </c>
      <c r="B208" s="7">
        <f t="shared" si="19"/>
        <v>216.69</v>
      </c>
      <c r="C208" s="6">
        <f t="shared" si="24"/>
        <v>5032.716268268436</v>
      </c>
      <c r="D208" s="8">
        <f t="shared" si="25"/>
        <v>0.08092480849853965</v>
      </c>
      <c r="E208" s="8">
        <f t="shared" si="22"/>
        <v>295.06955451215225</v>
      </c>
    </row>
    <row r="209" spans="1:5" ht="11.25">
      <c r="A209" s="6">
        <f t="shared" si="23"/>
        <v>20700</v>
      </c>
      <c r="B209" s="7">
        <f t="shared" si="19"/>
        <v>216.69</v>
      </c>
      <c r="C209" s="6">
        <f t="shared" si="24"/>
        <v>4954.319646661559</v>
      </c>
      <c r="D209" s="8">
        <f t="shared" si="25"/>
        <v>0.07966421059230168</v>
      </c>
      <c r="E209" s="8">
        <f t="shared" si="22"/>
        <v>295.06955451215225</v>
      </c>
    </row>
    <row r="210" spans="1:5" ht="11.25">
      <c r="A210" s="6">
        <f t="shared" si="23"/>
        <v>20800</v>
      </c>
      <c r="B210" s="7">
        <f t="shared" si="19"/>
        <v>216.69</v>
      </c>
      <c r="C210" s="6">
        <f t="shared" si="24"/>
        <v>4877.144240388858</v>
      </c>
      <c r="D210" s="8">
        <f t="shared" si="25"/>
        <v>0.07842324952068455</v>
      </c>
      <c r="E210" s="8">
        <f t="shared" si="22"/>
        <v>295.06955451215225</v>
      </c>
    </row>
    <row r="211" spans="1:5" ht="11.25">
      <c r="A211" s="6">
        <f t="shared" si="23"/>
        <v>20900</v>
      </c>
      <c r="B211" s="7">
        <f t="shared" si="19"/>
        <v>216.69</v>
      </c>
      <c r="C211" s="6">
        <f t="shared" si="24"/>
        <v>4801.171026093692</v>
      </c>
      <c r="D211" s="8">
        <f t="shared" si="25"/>
        <v>0.07720161939291059</v>
      </c>
      <c r="E211" s="8">
        <f t="shared" si="22"/>
        <v>295.06955451215225</v>
      </c>
    </row>
    <row r="212" spans="1:5" ht="11.25">
      <c r="A212" s="6">
        <f t="shared" si="23"/>
        <v>21000</v>
      </c>
      <c r="B212" s="7">
        <f t="shared" si="19"/>
        <v>216.69</v>
      </c>
      <c r="C212" s="6">
        <f t="shared" si="24"/>
        <v>4726.381276753805</v>
      </c>
      <c r="D212" s="8">
        <f t="shared" si="25"/>
        <v>0.07599901908318432</v>
      </c>
      <c r="E212" s="8">
        <f t="shared" si="22"/>
        <v>295.06955451215225</v>
      </c>
    </row>
    <row r="213" spans="1:5" ht="11.25">
      <c r="A213" s="6">
        <f t="shared" si="23"/>
        <v>21100</v>
      </c>
      <c r="B213" s="7">
        <f t="shared" si="19"/>
        <v>216.69</v>
      </c>
      <c r="C213" s="6">
        <f t="shared" si="24"/>
        <v>4652.756557065208</v>
      </c>
      <c r="D213" s="8">
        <f t="shared" si="25"/>
        <v>0.07481515215646636</v>
      </c>
      <c r="E213" s="8">
        <f t="shared" si="22"/>
        <v>295.06955451215225</v>
      </c>
    </row>
    <row r="214" spans="1:5" ht="11.25">
      <c r="A214" s="6">
        <f t="shared" si="23"/>
        <v>21200</v>
      </c>
      <c r="B214" s="7">
        <f t="shared" si="19"/>
        <v>216.69</v>
      </c>
      <c r="C214" s="6">
        <f t="shared" si="24"/>
        <v>4580.2787188979755</v>
      </c>
      <c r="D214" s="8">
        <f t="shared" si="25"/>
        <v>0.07364972679540395</v>
      </c>
      <c r="E214" s="8">
        <f t="shared" si="22"/>
        <v>295.06955451215225</v>
      </c>
    </row>
    <row r="215" spans="1:5" ht="11.25">
      <c r="A215" s="6">
        <f t="shared" si="23"/>
        <v>21300</v>
      </c>
      <c r="B215" s="7">
        <f t="shared" si="19"/>
        <v>216.69</v>
      </c>
      <c r="C215" s="6">
        <f t="shared" si="24"/>
        <v>4508.929896822809</v>
      </c>
      <c r="D215" s="8">
        <f t="shared" si="25"/>
        <v>0.07250245572839904</v>
      </c>
      <c r="E215" s="8">
        <f t="shared" si="22"/>
        <v>295.06955451215225</v>
      </c>
    </row>
    <row r="216" spans="1:5" ht="11.25">
      <c r="A216" s="6">
        <f t="shared" si="23"/>
        <v>21400</v>
      </c>
      <c r="B216" s="7">
        <f t="shared" si="19"/>
        <v>216.69</v>
      </c>
      <c r="C216" s="6">
        <f t="shared" si="24"/>
        <v>4438.692503707307</v>
      </c>
      <c r="D216" s="8">
        <f t="shared" si="25"/>
        <v>0.07137305615879759</v>
      </c>
      <c r="E216" s="8">
        <f t="shared" si="22"/>
        <v>295.06955451215225</v>
      </c>
    </row>
    <row r="217" spans="1:5" ht="11.25">
      <c r="A217" s="6">
        <f t="shared" si="23"/>
        <v>21500</v>
      </c>
      <c r="B217" s="7">
        <f t="shared" si="19"/>
        <v>216.69</v>
      </c>
      <c r="C217" s="6">
        <f t="shared" si="24"/>
        <v>4369.549226380816</v>
      </c>
      <c r="D217" s="8">
        <f t="shared" si="25"/>
        <v>0.07026124969518131</v>
      </c>
      <c r="E217" s="8">
        <f t="shared" si="22"/>
        <v>295.06955451215225</v>
      </c>
    </row>
    <row r="218" spans="1:5" ht="11.25">
      <c r="A218" s="6">
        <f t="shared" si="23"/>
        <v>21600</v>
      </c>
      <c r="B218" s="7">
        <f t="shared" si="19"/>
        <v>216.69</v>
      </c>
      <c r="C218" s="6">
        <f t="shared" si="24"/>
        <v>4301.483021366826</v>
      </c>
      <c r="D218" s="8">
        <f t="shared" si="25"/>
        <v>0.06916676228274574</v>
      </c>
      <c r="E218" s="8">
        <f t="shared" si="22"/>
        <v>295.06955451215225</v>
      </c>
    </row>
    <row r="219" spans="1:5" ht="11.25">
      <c r="A219" s="6">
        <f t="shared" si="23"/>
        <v>21700</v>
      </c>
      <c r="B219" s="7">
        <f t="shared" si="19"/>
        <v>216.69</v>
      </c>
      <c r="C219" s="6">
        <f t="shared" si="24"/>
        <v>4234.477110681833</v>
      </c>
      <c r="D219" s="8">
        <f t="shared" si="25"/>
        <v>0.06808932413574706</v>
      </c>
      <c r="E219" s="8">
        <f t="shared" si="22"/>
        <v>295.06955451215225</v>
      </c>
    </row>
    <row r="220" spans="1:5" ht="11.25">
      <c r="A220" s="6">
        <f t="shared" si="23"/>
        <v>21800</v>
      </c>
      <c r="B220" s="7">
        <f t="shared" si="19"/>
        <v>216.69</v>
      </c>
      <c r="C220" s="6">
        <f t="shared" si="24"/>
        <v>4168.514977699652</v>
      </c>
      <c r="D220" s="8">
        <f t="shared" si="25"/>
        <v>0.06702866967100116</v>
      </c>
      <c r="E220" s="8">
        <f t="shared" si="22"/>
        <v>295.06955451215225</v>
      </c>
    </row>
    <row r="221" spans="1:5" ht="11.25">
      <c r="A221" s="6">
        <f t="shared" si="23"/>
        <v>21900</v>
      </c>
      <c r="B221" s="7">
        <f t="shared" si="19"/>
        <v>216.69</v>
      </c>
      <c r="C221" s="6">
        <f t="shared" si="24"/>
        <v>4103.580363080147</v>
      </c>
      <c r="D221" s="8">
        <f t="shared" si="25"/>
        <v>0.06598453744241878</v>
      </c>
      <c r="E221" s="8">
        <f t="shared" si="22"/>
        <v>295.06955451215225</v>
      </c>
    </row>
    <row r="222" spans="1:5" ht="11.25">
      <c r="A222" s="6">
        <f t="shared" si="23"/>
        <v>22000</v>
      </c>
      <c r="B222" s="7">
        <f t="shared" si="19"/>
        <v>216.69</v>
      </c>
      <c r="C222" s="6">
        <f t="shared" si="24"/>
        <v>4039.65726076139</v>
      </c>
      <c r="D222" s="8">
        <f t="shared" si="25"/>
        <v>0.06495667007656034</v>
      </c>
      <c r="E222" s="8">
        <f t="shared" si="22"/>
        <v>295.06955451215225</v>
      </c>
    </row>
    <row r="223" spans="1:5" ht="11.25">
      <c r="A223" s="6">
        <f t="shared" si="23"/>
        <v>22100</v>
      </c>
      <c r="B223" s="7">
        <f t="shared" si="19"/>
        <v>216.69</v>
      </c>
      <c r="C223" s="6">
        <f t="shared" si="24"/>
        <v>3976.729914014231</v>
      </c>
      <c r="D223" s="8">
        <f t="shared" si="25"/>
        <v>0.06394481420919447</v>
      </c>
      <c r="E223" s="8">
        <f t="shared" si="22"/>
        <v>295.06955451215225</v>
      </c>
    </row>
    <row r="224" spans="1:5" ht="11.25">
      <c r="A224" s="6">
        <f t="shared" si="23"/>
        <v>22200</v>
      </c>
      <c r="B224" s="7">
        <f t="shared" si="19"/>
        <v>216.69</v>
      </c>
      <c r="C224" s="6">
        <f t="shared" si="24"/>
        <v>3914.7828115583666</v>
      </c>
      <c r="D224" s="8">
        <f t="shared" si="25"/>
        <v>0.06294872042284538</v>
      </c>
      <c r="E224" s="8">
        <f t="shared" si="22"/>
        <v>295.06955451215225</v>
      </c>
    </row>
    <row r="225" spans="1:5" ht="11.25">
      <c r="A225" s="6">
        <f t="shared" si="23"/>
        <v>22300</v>
      </c>
      <c r="B225" s="7">
        <f t="shared" si="19"/>
        <v>216.69</v>
      </c>
      <c r="C225" s="6">
        <f t="shared" si="24"/>
        <v>3853.800683738862</v>
      </c>
      <c r="D225" s="8">
        <f t="shared" si="25"/>
        <v>0.06196814318531221</v>
      </c>
      <c r="E225" s="8">
        <f t="shared" si="22"/>
        <v>295.06955451215225</v>
      </c>
    </row>
    <row r="226" spans="1:5" ht="11.25">
      <c r="A226" s="6">
        <f t="shared" si="23"/>
        <v>22400</v>
      </c>
      <c r="B226" s="7">
        <f t="shared" si="19"/>
        <v>216.69</v>
      </c>
      <c r="C226" s="6">
        <f t="shared" si="24"/>
        <v>3793.768498762267</v>
      </c>
      <c r="D226" s="8">
        <f t="shared" si="25"/>
        <v>0.06100284078914686</v>
      </c>
      <c r="E226" s="8">
        <f t="shared" si="22"/>
        <v>295.06955451215225</v>
      </c>
    </row>
    <row r="227" spans="1:5" ht="11.25">
      <c r="A227" s="6">
        <f t="shared" si="23"/>
        <v>22500</v>
      </c>
      <c r="B227" s="7">
        <f t="shared" si="19"/>
        <v>216.69</v>
      </c>
      <c r="C227" s="6">
        <f t="shared" si="24"/>
        <v>3734.6714589913595</v>
      </c>
      <c r="D227" s="8">
        <f t="shared" si="25"/>
        <v>0.0600525752920743</v>
      </c>
      <c r="E227" s="8">
        <f t="shared" si="22"/>
        <v>295.06955451215225</v>
      </c>
    </row>
    <row r="228" spans="1:5" ht="11.25">
      <c r="A228" s="6">
        <f t="shared" si="23"/>
        <v>22600</v>
      </c>
      <c r="B228" s="7">
        <f t="shared" si="19"/>
        <v>216.69</v>
      </c>
      <c r="C228" s="6">
        <f t="shared" si="24"/>
        <v>3676.4949972975846</v>
      </c>
      <c r="D228" s="8">
        <f t="shared" si="25"/>
        <v>0.05911711245834075</v>
      </c>
      <c r="E228" s="8">
        <f t="shared" si="22"/>
        <v>295.06955451215225</v>
      </c>
    </row>
    <row r="229" spans="1:5" ht="11.25">
      <c r="A229" s="6">
        <f t="shared" si="23"/>
        <v>22700</v>
      </c>
      <c r="B229" s="7">
        <f t="shared" si="19"/>
        <v>216.69</v>
      </c>
      <c r="C229" s="6">
        <f t="shared" si="24"/>
        <v>3619.224773470347</v>
      </c>
      <c r="D229" s="8">
        <f t="shared" si="25"/>
        <v>0.05819622170097598</v>
      </c>
      <c r="E229" s="8">
        <f t="shared" si="22"/>
        <v>295.06955451215225</v>
      </c>
    </row>
    <row r="230" spans="1:5" ht="11.25">
      <c r="A230" s="6">
        <f t="shared" si="23"/>
        <v>22800</v>
      </c>
      <c r="B230" s="7">
        <f t="shared" si="19"/>
        <v>216.69</v>
      </c>
      <c r="C230" s="6">
        <f t="shared" si="24"/>
        <v>3562.846670682206</v>
      </c>
      <c r="D230" s="8">
        <f t="shared" si="25"/>
        <v>0.05728967602495458</v>
      </c>
      <c r="E230" s="8">
        <f t="shared" si="22"/>
        <v>295.06955451215225</v>
      </c>
    </row>
    <row r="231" spans="1:5" ht="11.25">
      <c r="A231" s="6">
        <f t="shared" si="23"/>
        <v>22900</v>
      </c>
      <c r="B231" s="7">
        <f t="shared" si="19"/>
        <v>216.69</v>
      </c>
      <c r="C231" s="6">
        <f t="shared" si="24"/>
        <v>3507.3467920091525</v>
      </c>
      <c r="D231" s="8">
        <f t="shared" si="25"/>
        <v>0.05639725197124286</v>
      </c>
      <c r="E231" s="8">
        <f t="shared" si="22"/>
        <v>295.06955451215225</v>
      </c>
    </row>
    <row r="232" spans="1:5" ht="11.25">
      <c r="A232" s="6">
        <f t="shared" si="23"/>
        <v>23000</v>
      </c>
      <c r="B232" s="7">
        <f t="shared" si="19"/>
        <v>216.69</v>
      </c>
      <c r="C232" s="6">
        <f t="shared" si="24"/>
        <v>3452.711457005091</v>
      </c>
      <c r="D232" s="8">
        <f t="shared" si="25"/>
        <v>0.055518729561717384</v>
      </c>
      <c r="E232" s="8">
        <f t="shared" si="22"/>
        <v>295.06955451215225</v>
      </c>
    </row>
    <row r="233" spans="1:5" ht="11.25">
      <c r="A233" s="6">
        <f t="shared" si="23"/>
        <v>23100</v>
      </c>
      <c r="B233" s="7">
        <f t="shared" si="19"/>
        <v>216.69</v>
      </c>
      <c r="C233" s="6">
        <f t="shared" si="24"/>
        <v>3398.927198329667</v>
      </c>
      <c r="D233" s="8">
        <f t="shared" si="25"/>
        <v>0.054653892244941306</v>
      </c>
      <c r="E233" s="8">
        <f t="shared" si="22"/>
        <v>295.06955451215225</v>
      </c>
    </row>
    <row r="234" spans="1:5" ht="11.25">
      <c r="A234" s="6">
        <f t="shared" si="23"/>
        <v>23200</v>
      </c>
      <c r="B234" s="7">
        <f t="shared" si="19"/>
        <v>216.69</v>
      </c>
      <c r="C234" s="6">
        <f t="shared" si="24"/>
        <v>3345.980758428645</v>
      </c>
      <c r="D234" s="8">
        <f t="shared" si="25"/>
        <v>0.05380252684278565</v>
      </c>
      <c r="E234" s="8">
        <f t="shared" si="22"/>
        <v>295.06955451215225</v>
      </c>
    </row>
    <row r="235" spans="1:5" ht="11.25">
      <c r="A235" s="6">
        <f aca="true" t="shared" si="26" ref="A235:A263">A234+$G$2</f>
        <v>23300</v>
      </c>
      <c r="B235" s="7">
        <f t="shared" si="19"/>
        <v>216.69</v>
      </c>
      <c r="C235" s="6">
        <f aca="true" t="shared" si="27" ref="C235:C252">22650*EXP(1.73-0.000157*A235)</f>
        <v>3293.8590862659753</v>
      </c>
      <c r="D235" s="8">
        <f aca="true" t="shared" si="28" ref="D235:D263">C235/$G$1/B235</f>
        <v>0.052964423497881816</v>
      </c>
      <c r="E235" s="8">
        <f t="shared" si="22"/>
        <v>295.06955451215225</v>
      </c>
    </row>
    <row r="236" spans="1:5" ht="11.25">
      <c r="A236" s="6">
        <f t="shared" si="26"/>
        <v>23400</v>
      </c>
      <c r="B236" s="7">
        <f t="shared" si="19"/>
        <v>216.69</v>
      </c>
      <c r="C236" s="6">
        <f t="shared" si="27"/>
        <v>3242.549334106786</v>
      </c>
      <c r="D236" s="8">
        <f t="shared" si="28"/>
        <v>0.052139375621892865</v>
      </c>
      <c r="E236" s="8">
        <f t="shared" si="22"/>
        <v>295.06955451215225</v>
      </c>
    </row>
    <row r="237" spans="1:5" ht="11.25">
      <c r="A237" s="6">
        <f t="shared" si="26"/>
        <v>23500</v>
      </c>
      <c r="B237" s="7">
        <f t="shared" si="19"/>
        <v>216.69</v>
      </c>
      <c r="C237" s="6">
        <f t="shared" si="27"/>
        <v>3192.0388543504805</v>
      </c>
      <c r="D237" s="8">
        <f t="shared" si="28"/>
        <v>0.05132717984459054</v>
      </c>
      <c r="E237" s="8">
        <f t="shared" si="22"/>
        <v>295.06955451215225</v>
      </c>
    </row>
    <row r="238" spans="1:5" ht="11.25">
      <c r="A238" s="6">
        <f t="shared" si="26"/>
        <v>23600</v>
      </c>
      <c r="B238" s="7">
        <f t="shared" si="19"/>
        <v>216.69</v>
      </c>
      <c r="C238" s="6">
        <f t="shared" si="27"/>
        <v>3142.3151964131603</v>
      </c>
      <c r="D238" s="8">
        <f t="shared" si="28"/>
        <v>0.050527635963725386</v>
      </c>
      <c r="E238" s="8">
        <f t="shared" si="22"/>
        <v>295.06955451215225</v>
      </c>
    </row>
    <row r="239" spans="1:5" ht="11.25">
      <c r="A239" s="6">
        <f t="shared" si="26"/>
        <v>23700</v>
      </c>
      <c r="B239" s="7">
        <f t="shared" si="19"/>
        <v>216.69</v>
      </c>
      <c r="C239" s="6">
        <f t="shared" si="27"/>
        <v>3093.3661036586227</v>
      </c>
      <c r="D239" s="8">
        <f t="shared" si="28"/>
        <v>0.049740546895678014</v>
      </c>
      <c r="E239" s="8">
        <f t="shared" si="22"/>
        <v>295.06955451215225</v>
      </c>
    </row>
    <row r="240" spans="1:5" ht="11.25">
      <c r="A240" s="6">
        <f t="shared" si="26"/>
        <v>23800</v>
      </c>
      <c r="B240" s="7">
        <f t="shared" si="19"/>
        <v>216.69</v>
      </c>
      <c r="C240" s="6">
        <f t="shared" si="27"/>
        <v>3045.179510377158</v>
      </c>
      <c r="D240" s="8">
        <f t="shared" si="28"/>
        <v>0.04896571862687891</v>
      </c>
      <c r="E240" s="8">
        <f t="shared" si="22"/>
        <v>295.06955451215225</v>
      </c>
    </row>
    <row r="241" spans="1:5" ht="11.25">
      <c r="A241" s="6">
        <f t="shared" si="26"/>
        <v>23900</v>
      </c>
      <c r="B241" s="7">
        <f t="shared" si="19"/>
        <v>216.69</v>
      </c>
      <c r="C241" s="6">
        <f t="shared" si="27"/>
        <v>2997.743538811409</v>
      </c>
      <c r="D241" s="8">
        <f t="shared" si="28"/>
        <v>0.04820296016598495</v>
      </c>
      <c r="E241" s="8">
        <f t="shared" si="22"/>
        <v>295.06955451215225</v>
      </c>
    </row>
    <row r="242" spans="1:5" ht="11.25">
      <c r="A242" s="6">
        <f t="shared" si="26"/>
        <v>24000</v>
      </c>
      <c r="B242" s="7">
        <f aca="true" t="shared" si="29" ref="B242:B252">$B$112</f>
        <v>216.69</v>
      </c>
      <c r="C242" s="6">
        <f t="shared" si="27"/>
        <v>2951.0464962285746</v>
      </c>
      <c r="D242" s="8">
        <f t="shared" si="28"/>
        <v>0.04745208349680125</v>
      </c>
      <c r="E242" s="8">
        <f t="shared" si="22"/>
        <v>295.06955451215225</v>
      </c>
    </row>
    <row r="243" spans="1:5" ht="11.25">
      <c r="A243" s="6">
        <f t="shared" si="26"/>
        <v>24100</v>
      </c>
      <c r="B243" s="7">
        <f t="shared" si="29"/>
        <v>216.69</v>
      </c>
      <c r="C243" s="6">
        <f t="shared" si="27"/>
        <v>2905.0768720381893</v>
      </c>
      <c r="D243" s="8">
        <f t="shared" si="28"/>
        <v>0.04671290353193573</v>
      </c>
      <c r="E243" s="8">
        <f t="shared" si="22"/>
        <v>295.06955451215225</v>
      </c>
    </row>
    <row r="244" spans="1:5" ht="11.25">
      <c r="A244" s="6">
        <f t="shared" si="26"/>
        <v>24200</v>
      </c>
      <c r="B244" s="7">
        <f t="shared" si="29"/>
        <v>216.69</v>
      </c>
      <c r="C244" s="6">
        <f t="shared" si="27"/>
        <v>2859.823334954839</v>
      </c>
      <c r="D244" s="8">
        <f t="shared" si="28"/>
        <v>0.045985238067176346</v>
      </c>
      <c r="E244" s="8">
        <f t="shared" si="22"/>
        <v>295.06955451215225</v>
      </c>
    </row>
    <row r="245" spans="1:5" ht="11.25">
      <c r="A245" s="6">
        <f t="shared" si="26"/>
        <v>24300</v>
      </c>
      <c r="B245" s="7">
        <f t="shared" si="29"/>
        <v>216.69</v>
      </c>
      <c r="C245" s="6">
        <f t="shared" si="27"/>
        <v>2815.27473020504</v>
      </c>
      <c r="D245" s="8">
        <f t="shared" si="28"/>
        <v>0.045268907736578365</v>
      </c>
      <c r="E245" s="8">
        <f t="shared" si="22"/>
        <v>295.06955451215225</v>
      </c>
    </row>
    <row r="246" spans="1:5" ht="11.25">
      <c r="A246" s="6">
        <f t="shared" si="26"/>
        <v>24400</v>
      </c>
      <c r="B246" s="7">
        <f t="shared" si="29"/>
        <v>216.69</v>
      </c>
      <c r="C246" s="6">
        <f t="shared" si="27"/>
        <v>2771.420076777652</v>
      </c>
      <c r="D246" s="8">
        <f t="shared" si="28"/>
        <v>0.044563735968251694</v>
      </c>
      <c r="E246" s="8">
        <f t="shared" si="22"/>
        <v>295.06955451215225</v>
      </c>
    </row>
    <row r="247" spans="1:5" ht="11.25">
      <c r="A247" s="6">
        <f t="shared" si="26"/>
        <v>24500</v>
      </c>
      <c r="B247" s="7">
        <f t="shared" si="29"/>
        <v>216.69</v>
      </c>
      <c r="C247" s="6">
        <f t="shared" si="27"/>
        <v>2728.2485647171093</v>
      </c>
      <c r="D247" s="8">
        <f t="shared" si="28"/>
        <v>0.043869548940836806</v>
      </c>
      <c r="E247" s="8">
        <f t="shared" si="22"/>
        <v>295.06955451215225</v>
      </c>
    </row>
    <row r="248" spans="1:5" ht="11.25">
      <c r="A248" s="6">
        <f t="shared" si="26"/>
        <v>24600</v>
      </c>
      <c r="B248" s="7">
        <f t="shared" si="29"/>
        <v>216.69</v>
      </c>
      <c r="C248" s="6">
        <f t="shared" si="27"/>
        <v>2685.749552458819</v>
      </c>
      <c r="D248" s="8">
        <f t="shared" si="28"/>
        <v>0.04318617554065851</v>
      </c>
      <c r="E248" s="8">
        <f t="shared" si="22"/>
        <v>295.06955451215225</v>
      </c>
    </row>
    <row r="249" spans="1:5" ht="11.25">
      <c r="A249" s="6">
        <f t="shared" si="26"/>
        <v>24700</v>
      </c>
      <c r="B249" s="7">
        <f t="shared" si="29"/>
        <v>216.69</v>
      </c>
      <c r="C249" s="6">
        <f t="shared" si="27"/>
        <v>2643.9125642060726</v>
      </c>
      <c r="D249" s="8">
        <f t="shared" si="28"/>
        <v>0.042513447319547405</v>
      </c>
      <c r="E249" s="8">
        <f t="shared" si="22"/>
        <v>295.06955451215225</v>
      </c>
    </row>
    <row r="250" spans="1:5" ht="11.25">
      <c r="A250" s="6">
        <f t="shared" si="26"/>
        <v>24800</v>
      </c>
      <c r="B250" s="7">
        <f t="shared" si="29"/>
        <v>216.69</v>
      </c>
      <c r="C250" s="6">
        <f t="shared" si="27"/>
        <v>2602.7272873478073</v>
      </c>
      <c r="D250" s="8">
        <f t="shared" si="28"/>
        <v>0.04185119845331812</v>
      </c>
      <c r="E250" s="8">
        <f t="shared" si="22"/>
        <v>295.06955451215225</v>
      </c>
    </row>
    <row r="251" spans="1:5" ht="11.25">
      <c r="A251" s="6">
        <f t="shared" si="26"/>
        <v>24900</v>
      </c>
      <c r="B251" s="7">
        <f t="shared" si="29"/>
        <v>216.69</v>
      </c>
      <c r="C251" s="6">
        <f t="shared" si="27"/>
        <v>2562.183569916602</v>
      </c>
      <c r="D251" s="8">
        <f t="shared" si="28"/>
        <v>0.041199265700894536</v>
      </c>
      <c r="E251" s="8">
        <f t="shared" si="22"/>
        <v>295.06955451215225</v>
      </c>
    </row>
    <row r="252" spans="1:5" ht="11.25">
      <c r="A252" s="6">
        <f t="shared" si="26"/>
        <v>25000</v>
      </c>
      <c r="B252" s="7">
        <f t="shared" si="29"/>
        <v>216.69</v>
      </c>
      <c r="C252" s="6">
        <f t="shared" si="27"/>
        <v>2522.271418086271</v>
      </c>
      <c r="D252" s="8">
        <f t="shared" si="28"/>
        <v>0.04055748836407172</v>
      </c>
      <c r="E252" s="8">
        <f t="shared" si="22"/>
        <v>295.06955451215225</v>
      </c>
    </row>
    <row r="253" spans="1:5" ht="11.25">
      <c r="A253" s="6">
        <f t="shared" si="26"/>
        <v>25100</v>
      </c>
      <c r="B253" s="7">
        <f>$B$252+0.00299*(A253-25000)</f>
        <v>216.989</v>
      </c>
      <c r="C253" s="6">
        <f>2488*(B253/$B$252)^(-11.388)</f>
        <v>2449.236292173604</v>
      </c>
      <c r="D253" s="8">
        <f t="shared" si="28"/>
        <v>0.03932883400990018</v>
      </c>
      <c r="E253" s="8">
        <f t="shared" si="22"/>
        <v>295.27306040341705</v>
      </c>
    </row>
    <row r="254" spans="1:5" ht="11.25">
      <c r="A254" s="6">
        <f t="shared" si="26"/>
        <v>25200</v>
      </c>
      <c r="B254" s="7">
        <f aca="true" t="shared" si="30" ref="B254:B317">$B$252+0.00299*(A254-25000)</f>
        <v>217.288</v>
      </c>
      <c r="C254" s="6">
        <f aca="true" t="shared" si="31" ref="C254:C317">2488*(B254/$B$252)^(-11.388)</f>
        <v>2411.128668455029</v>
      </c>
      <c r="D254" s="8">
        <f t="shared" si="28"/>
        <v>0.03866364081888764</v>
      </c>
      <c r="E254" s="8">
        <f t="shared" si="22"/>
        <v>295.4764261324412</v>
      </c>
    </row>
    <row r="255" spans="1:5" ht="11.25">
      <c r="A255" s="6">
        <f t="shared" si="26"/>
        <v>25300</v>
      </c>
      <c r="B255" s="7">
        <f t="shared" si="30"/>
        <v>217.587</v>
      </c>
      <c r="C255" s="6">
        <f t="shared" si="31"/>
        <v>2373.6651444916865</v>
      </c>
      <c r="D255" s="8">
        <f t="shared" si="28"/>
        <v>0.038010590060770705</v>
      </c>
      <c r="E255" s="8">
        <f t="shared" si="22"/>
        <v>295.67965198843154</v>
      </c>
    </row>
    <row r="256" spans="1:5" ht="11.25">
      <c r="A256" s="6">
        <f t="shared" si="26"/>
        <v>25400</v>
      </c>
      <c r="B256" s="7">
        <f t="shared" si="30"/>
        <v>217.886</v>
      </c>
      <c r="C256" s="6">
        <f t="shared" si="31"/>
        <v>2336.833970873433</v>
      </c>
      <c r="D256" s="8">
        <f t="shared" si="28"/>
        <v>0.03736944385668792</v>
      </c>
      <c r="E256" s="8">
        <f t="shared" si="22"/>
        <v>295.88273825960175</v>
      </c>
    </row>
    <row r="257" spans="1:5" ht="11.25">
      <c r="A257" s="6">
        <f t="shared" si="26"/>
        <v>25500</v>
      </c>
      <c r="B257" s="7">
        <f t="shared" si="30"/>
        <v>218.185</v>
      </c>
      <c r="C257" s="6">
        <f t="shared" si="31"/>
        <v>2300.6236282133746</v>
      </c>
      <c r="D257" s="8">
        <f t="shared" si="28"/>
        <v>0.03673996930510373</v>
      </c>
      <c r="E257" s="8">
        <f t="shared" si="22"/>
        <v>296.08568523317706</v>
      </c>
    </row>
    <row r="258" spans="1:5" ht="11.25">
      <c r="A258" s="6">
        <f t="shared" si="26"/>
        <v>25600</v>
      </c>
      <c r="B258" s="7">
        <f t="shared" si="30"/>
        <v>218.484</v>
      </c>
      <c r="C258" s="6">
        <f t="shared" si="31"/>
        <v>2265.022822338117</v>
      </c>
      <c r="D258" s="8">
        <f t="shared" si="28"/>
        <v>0.03612193837104612</v>
      </c>
      <c r="E258" s="8">
        <f t="shared" si="22"/>
        <v>296.288493195399</v>
      </c>
    </row>
    <row r="259" spans="1:5" ht="11.25">
      <c r="A259" s="6">
        <f t="shared" si="26"/>
        <v>25700</v>
      </c>
      <c r="B259" s="7">
        <f t="shared" si="30"/>
        <v>218.783</v>
      </c>
      <c r="C259" s="6">
        <f t="shared" si="31"/>
        <v>2230.0204795850746</v>
      </c>
      <c r="D259" s="8">
        <f t="shared" si="28"/>
        <v>0.03551512777795743</v>
      </c>
      <c r="E259" s="8">
        <f aca="true" t="shared" si="32" ref="E259:E302">SQRT(1.4*287*B259)</f>
        <v>296.49116243153014</v>
      </c>
    </row>
    <row r="260" spans="1:5" ht="11.25">
      <c r="A260" s="6">
        <f t="shared" si="26"/>
        <v>25800</v>
      </c>
      <c r="B260" s="7">
        <f t="shared" si="30"/>
        <v>219.082</v>
      </c>
      <c r="C260" s="6">
        <f t="shared" si="31"/>
        <v>2195.6057422041263</v>
      </c>
      <c r="D260" s="8">
        <f t="shared" si="28"/>
        <v>0.034919318902090345</v>
      </c>
      <c r="E260" s="8">
        <f t="shared" si="32"/>
        <v>296.69369322585874</v>
      </c>
    </row>
    <row r="261" spans="1:5" ht="11.25">
      <c r="A261" s="6">
        <f t="shared" si="26"/>
        <v>25900</v>
      </c>
      <c r="B261" s="7">
        <f t="shared" si="30"/>
        <v>219.381</v>
      </c>
      <c r="C261" s="6">
        <f t="shared" si="31"/>
        <v>2161.7679638613313</v>
      </c>
      <c r="D261" s="8">
        <f t="shared" si="28"/>
        <v>0.034334297669388524</v>
      </c>
      <c r="E261" s="8">
        <f t="shared" si="32"/>
        <v>296.89608586170345</v>
      </c>
    </row>
    <row r="262" spans="1:5" ht="11.25">
      <c r="A262" s="6">
        <f t="shared" si="26"/>
        <v>26000</v>
      </c>
      <c r="B262" s="7">
        <f t="shared" si="30"/>
        <v>219.68</v>
      </c>
      <c r="C262" s="6">
        <f t="shared" si="31"/>
        <v>2128.496705242177</v>
      </c>
      <c r="D262" s="8">
        <f t="shared" si="28"/>
        <v>0.033759854454787845</v>
      </c>
      <c r="E262" s="8">
        <f t="shared" si="32"/>
        <v>297.09834062141783</v>
      </c>
    </row>
    <row r="263" spans="1:5" ht="11.25">
      <c r="A263" s="6">
        <f t="shared" si="26"/>
        <v>26100</v>
      </c>
      <c r="B263" s="7">
        <f t="shared" si="30"/>
        <v>219.97899999999998</v>
      </c>
      <c r="C263" s="6">
        <f t="shared" si="31"/>
        <v>2095.781729752099</v>
      </c>
      <c r="D263" s="8">
        <f t="shared" si="28"/>
        <v>0.0331957839838798</v>
      </c>
      <c r="E263" s="8">
        <f t="shared" si="32"/>
        <v>297.30045778639493</v>
      </c>
    </row>
    <row r="264" spans="1:5" ht="11.25">
      <c r="A264" s="6">
        <f aca="true" t="shared" si="33" ref="A264:A274">A263+$G$2</f>
        <v>26200</v>
      </c>
      <c r="B264" s="7">
        <f t="shared" si="30"/>
        <v>220.278</v>
      </c>
      <c r="C264" s="6">
        <f t="shared" si="31"/>
        <v>2063.612999311941</v>
      </c>
      <c r="D264" s="8">
        <f aca="true" t="shared" si="34" ref="D264:D274">C264/$G$1/B264</f>
        <v>0.032641885236877284</v>
      </c>
      <c r="E264" s="8">
        <f t="shared" si="32"/>
        <v>297.50243763707215</v>
      </c>
    </row>
    <row r="265" spans="1:5" ht="11.25">
      <c r="A265" s="6">
        <f t="shared" si="33"/>
        <v>26300</v>
      </c>
      <c r="B265" s="7">
        <f t="shared" si="30"/>
        <v>220.577</v>
      </c>
      <c r="C265" s="6">
        <f t="shared" si="31"/>
        <v>2031.9806702462172</v>
      </c>
      <c r="D265" s="8">
        <f t="shared" si="34"/>
        <v>0.03209796135482767</v>
      </c>
      <c r="E265" s="8">
        <f t="shared" si="32"/>
        <v>297.70428045293534</v>
      </c>
    </row>
    <row r="266" spans="1:5" ht="11.25">
      <c r="A266" s="6">
        <f t="shared" si="33"/>
        <v>26400</v>
      </c>
      <c r="B266" s="7">
        <f t="shared" si="30"/>
        <v>220.876</v>
      </c>
      <c r="C266" s="6">
        <f t="shared" si="31"/>
        <v>2000.8750892618975</v>
      </c>
      <c r="D266" s="8">
        <f t="shared" si="34"/>
        <v>0.0315638195480154</v>
      </c>
      <c r="E266" s="8">
        <f t="shared" si="32"/>
        <v>297.9059865125238</v>
      </c>
    </row>
    <row r="267" spans="1:5" ht="11.25">
      <c r="A267" s="6">
        <f t="shared" si="33"/>
        <v>26500</v>
      </c>
      <c r="B267" s="7">
        <f t="shared" si="30"/>
        <v>221.175</v>
      </c>
      <c r="C267" s="6">
        <f t="shared" si="31"/>
        <v>1970.2867895156644</v>
      </c>
      <c r="D267" s="8">
        <f t="shared" si="34"/>
        <v>0.031039271006501376</v>
      </c>
      <c r="E267" s="8">
        <f t="shared" si="32"/>
        <v>298.10755609343414</v>
      </c>
    </row>
    <row r="268" spans="1:5" ht="11.25">
      <c r="A268" s="6">
        <f t="shared" si="33"/>
        <v>26600</v>
      </c>
      <c r="B268" s="7">
        <f t="shared" si="30"/>
        <v>221.474</v>
      </c>
      <c r="C268" s="6">
        <f t="shared" si="31"/>
        <v>1940.2064867676168</v>
      </c>
      <c r="D268" s="8">
        <f t="shared" si="34"/>
        <v>0.03052413081274713</v>
      </c>
      <c r="E268" s="8">
        <f t="shared" si="32"/>
        <v>298.3089894723255</v>
      </c>
    </row>
    <row r="269" spans="1:5" ht="11.25">
      <c r="A269" s="6">
        <f t="shared" si="33"/>
        <v>26700</v>
      </c>
      <c r="B269" s="7">
        <f t="shared" si="30"/>
        <v>221.773</v>
      </c>
      <c r="C269" s="6">
        <f t="shared" si="31"/>
        <v>1910.6250756192933</v>
      </c>
      <c r="D269" s="8">
        <f t="shared" si="34"/>
        <v>0.030018217856270388</v>
      </c>
      <c r="E269" s="8">
        <f t="shared" si="32"/>
        <v>298.5102869249232</v>
      </c>
    </row>
    <row r="270" spans="1:5" ht="11.25">
      <c r="A270" s="6">
        <f t="shared" si="33"/>
        <v>26800</v>
      </c>
      <c r="B270" s="7">
        <f t="shared" si="30"/>
        <v>222.072</v>
      </c>
      <c r="C270" s="6">
        <f t="shared" si="31"/>
        <v>1881.533625834193</v>
      </c>
      <c r="D270" s="8">
        <f t="shared" si="34"/>
        <v>0.029521354750284598</v>
      </c>
      <c r="E270" s="8">
        <f t="shared" si="32"/>
        <v>298.7114487260239</v>
      </c>
    </row>
    <row r="271" spans="1:5" ht="11.25">
      <c r="A271" s="6">
        <f t="shared" si="33"/>
        <v>26900</v>
      </c>
      <c r="B271" s="7">
        <f t="shared" si="30"/>
        <v>222.371</v>
      </c>
      <c r="C271" s="6">
        <f t="shared" si="31"/>
        <v>1852.9233787387623</v>
      </c>
      <c r="D271" s="8">
        <f t="shared" si="34"/>
        <v>0.029033367750271787</v>
      </c>
      <c r="E271" s="8">
        <f t="shared" si="32"/>
        <v>298.91247514949924</v>
      </c>
    </row>
    <row r="272" spans="1:5" ht="11.25">
      <c r="A272" s="6">
        <f t="shared" si="33"/>
        <v>27000</v>
      </c>
      <c r="B272" s="7">
        <f t="shared" si="30"/>
        <v>222.67</v>
      </c>
      <c r="C272" s="6">
        <f t="shared" si="31"/>
        <v>1824.7857437020548</v>
      </c>
      <c r="D272" s="8">
        <f t="shared" si="34"/>
        <v>0.028554086674442453</v>
      </c>
      <c r="E272" s="8">
        <f t="shared" si="32"/>
        <v>299.11336646830074</v>
      </c>
    </row>
    <row r="273" spans="1:5" ht="11.25">
      <c r="A273" s="6">
        <f t="shared" si="33"/>
        <v>27100</v>
      </c>
      <c r="B273" s="7">
        <f t="shared" si="30"/>
        <v>222.969</v>
      </c>
      <c r="C273" s="6">
        <f t="shared" si="31"/>
        <v>1797.1122946921923</v>
      </c>
      <c r="D273" s="8">
        <f t="shared" si="34"/>
        <v>0.02808334482603568</v>
      </c>
      <c r="E273" s="8">
        <f t="shared" si="32"/>
        <v>299.314122954464</v>
      </c>
    </row>
    <row r="274" spans="1:5" ht="11.25">
      <c r="A274" s="6">
        <f t="shared" si="33"/>
        <v>27200</v>
      </c>
      <c r="B274" s="7">
        <f t="shared" si="30"/>
        <v>223.268</v>
      </c>
      <c r="C274" s="6">
        <f t="shared" si="31"/>
        <v>1769.8947669079191</v>
      </c>
      <c r="D274" s="8">
        <f t="shared" si="34"/>
        <v>0.027620978917415467</v>
      </c>
      <c r="E274" s="8">
        <f t="shared" si="32"/>
        <v>299.51474487911275</v>
      </c>
    </row>
    <row r="275" spans="1:5" ht="11.25">
      <c r="A275" s="6">
        <f aca="true" t="shared" si="35" ref="A275:A293">A274+$G$2</f>
        <v>27300</v>
      </c>
      <c r="B275" s="7">
        <f t="shared" si="30"/>
        <v>223.567</v>
      </c>
      <c r="C275" s="6">
        <f t="shared" si="31"/>
        <v>1743.1250534834357</v>
      </c>
      <c r="D275" s="8">
        <f aca="true" t="shared" si="36" ref="D275:D293">C275/$G$1/B275</f>
        <v>0.02716682899591817</v>
      </c>
      <c r="E275" s="8">
        <f t="shared" si="32"/>
        <v>299.7152325124634</v>
      </c>
    </row>
    <row r="276" spans="1:5" ht="11.25">
      <c r="A276" s="6">
        <f t="shared" si="35"/>
        <v>27400</v>
      </c>
      <c r="B276" s="7">
        <f t="shared" si="30"/>
        <v>223.86599999999999</v>
      </c>
      <c r="C276" s="6">
        <f t="shared" si="31"/>
        <v>1716.795202264855</v>
      </c>
      <c r="D276" s="8">
        <f t="shared" si="36"/>
        <v>0.026720738371409015</v>
      </c>
      <c r="E276" s="8">
        <f t="shared" si="32"/>
        <v>299.91558612382914</v>
      </c>
    </row>
    <row r="277" spans="1:5" ht="11.25">
      <c r="A277" s="6">
        <f t="shared" si="35"/>
        <v>27500</v>
      </c>
      <c r="B277" s="7">
        <f t="shared" si="30"/>
        <v>224.165</v>
      </c>
      <c r="C277" s="6">
        <f t="shared" si="31"/>
        <v>1690.897412656684</v>
      </c>
      <c r="D277" s="8">
        <f t="shared" si="36"/>
        <v>0.02628255354550673</v>
      </c>
      <c r="E277" s="8">
        <f t="shared" si="32"/>
        <v>300.11580598162436</v>
      </c>
    </row>
    <row r="278" spans="1:5" ht="11.25">
      <c r="A278" s="6">
        <f t="shared" si="35"/>
        <v>27600</v>
      </c>
      <c r="B278" s="7">
        <f t="shared" si="30"/>
        <v>224.464</v>
      </c>
      <c r="C278" s="6">
        <f t="shared" si="31"/>
        <v>1665.424032536599</v>
      </c>
      <c r="D278" s="8">
        <f t="shared" si="36"/>
        <v>0.025852124142434037</v>
      </c>
      <c r="E278" s="8">
        <f t="shared" si="32"/>
        <v>300.31589235336844</v>
      </c>
    </row>
    <row r="279" spans="1:5" ht="11.25">
      <c r="A279" s="6">
        <f t="shared" si="35"/>
        <v>27700</v>
      </c>
      <c r="B279" s="7">
        <f t="shared" si="30"/>
        <v>224.763</v>
      </c>
      <c r="C279" s="6">
        <f t="shared" si="31"/>
        <v>1640.3675552370894</v>
      </c>
      <c r="D279" s="8">
        <f t="shared" si="36"/>
        <v>0.025429302841456634</v>
      </c>
      <c r="E279" s="8">
        <f t="shared" si="32"/>
        <v>300.51584550569044</v>
      </c>
    </row>
    <row r="280" spans="1:5" ht="11.25">
      <c r="A280" s="6">
        <f t="shared" si="35"/>
        <v>27800</v>
      </c>
      <c r="B280" s="7">
        <f t="shared" si="30"/>
        <v>225.062</v>
      </c>
      <c r="C280" s="6">
        <f t="shared" si="31"/>
        <v>1615.7206165923149</v>
      </c>
      <c r="D280" s="8">
        <f t="shared" si="36"/>
        <v>0.025013945310870356</v>
      </c>
      <c r="E280" s="8">
        <f t="shared" si="32"/>
        <v>300.7156657043327</v>
      </c>
    </row>
    <row r="281" spans="1:5" ht="11.25">
      <c r="A281" s="6">
        <f t="shared" si="35"/>
        <v>27900</v>
      </c>
      <c r="B281" s="7">
        <f t="shared" si="30"/>
        <v>225.361</v>
      </c>
      <c r="C281" s="6">
        <f t="shared" si="31"/>
        <v>1591.4759920487554</v>
      </c>
      <c r="D281" s="8">
        <f t="shared" si="36"/>
        <v>0.02460591014350008</v>
      </c>
      <c r="E281" s="8">
        <f t="shared" si="32"/>
        <v>300.9153532141555</v>
      </c>
    </row>
    <row r="282" spans="1:5" ht="11.25">
      <c r="A282" s="6">
        <f t="shared" si="35"/>
        <v>28000</v>
      </c>
      <c r="B282" s="7">
        <f t="shared" si="30"/>
        <v>225.66</v>
      </c>
      <c r="C282" s="6">
        <f t="shared" si="31"/>
        <v>1567.6265938381482</v>
      </c>
      <c r="D282" s="8">
        <f t="shared" si="36"/>
        <v>0.02420505879367326</v>
      </c>
      <c r="E282" s="8">
        <f t="shared" si="32"/>
        <v>301.11490829914084</v>
      </c>
    </row>
    <row r="283" spans="1:5" ht="11.25">
      <c r="A283" s="6">
        <f t="shared" si="35"/>
        <v>28100</v>
      </c>
      <c r="B283" s="7">
        <f t="shared" si="30"/>
        <v>225.959</v>
      </c>
      <c r="C283" s="6">
        <f t="shared" si="31"/>
        <v>1544.1654682113488</v>
      </c>
      <c r="D283" s="8">
        <f t="shared" si="36"/>
        <v>0.023811255515633206</v>
      </c>
      <c r="E283" s="8">
        <f t="shared" si="32"/>
        <v>301.3143312223964</v>
      </c>
    </row>
    <row r="284" spans="1:5" ht="11.25">
      <c r="A284" s="6">
        <f t="shared" si="35"/>
        <v>28200</v>
      </c>
      <c r="B284" s="7">
        <f t="shared" si="30"/>
        <v>226.258</v>
      </c>
      <c r="C284" s="6">
        <f t="shared" si="31"/>
        <v>1521.0857927316545</v>
      </c>
      <c r="D284" s="8">
        <f t="shared" si="36"/>
        <v>0.02342436730335651</v>
      </c>
      <c r="E284" s="8">
        <f t="shared" si="32"/>
        <v>301.51362224615985</v>
      </c>
    </row>
    <row r="285" spans="1:5" ht="11.25">
      <c r="A285" s="6">
        <f t="shared" si="35"/>
        <v>28300</v>
      </c>
      <c r="B285" s="7">
        <f t="shared" si="30"/>
        <v>226.557</v>
      </c>
      <c r="C285" s="6">
        <f t="shared" si="31"/>
        <v>1498.3808736262656</v>
      </c>
      <c r="D285" s="8">
        <f t="shared" si="36"/>
        <v>0.02304426383174104</v>
      </c>
      <c r="E285" s="8">
        <f t="shared" si="32"/>
        <v>301.7127816318029</v>
      </c>
    </row>
    <row r="286" spans="1:5" ht="11.25">
      <c r="A286" s="6">
        <f t="shared" si="35"/>
        <v>28400</v>
      </c>
      <c r="B286" s="7">
        <f t="shared" si="30"/>
        <v>226.856</v>
      </c>
      <c r="C286" s="6">
        <f t="shared" si="31"/>
        <v>1476.0441431946044</v>
      </c>
      <c r="D286" s="8">
        <f t="shared" si="36"/>
        <v>0.022670817399132386</v>
      </c>
      <c r="E286" s="8">
        <f t="shared" si="32"/>
        <v>301.91180963983504</v>
      </c>
    </row>
    <row r="287" spans="1:5" ht="11.25">
      <c r="A287" s="6">
        <f t="shared" si="35"/>
        <v>28500</v>
      </c>
      <c r="B287" s="7">
        <f t="shared" si="30"/>
        <v>227.155</v>
      </c>
      <c r="C287" s="6">
        <f t="shared" si="31"/>
        <v>1454.0691572720998</v>
      </c>
      <c r="D287" s="8">
        <f t="shared" si="36"/>
        <v>0.02230390287115499</v>
      </c>
      <c r="E287" s="8">
        <f t="shared" si="32"/>
        <v>302.11070652990765</v>
      </c>
    </row>
    <row r="288" spans="1:5" ht="11.25">
      <c r="A288" s="6">
        <f t="shared" si="35"/>
        <v>28600</v>
      </c>
      <c r="B288" s="7">
        <f t="shared" si="30"/>
        <v>227.454</v>
      </c>
      <c r="C288" s="6">
        <f t="shared" si="31"/>
        <v>1432.4495927482967</v>
      </c>
      <c r="D288" s="8">
        <f t="shared" si="36"/>
        <v>0.021943397625818477</v>
      </c>
      <c r="E288" s="8">
        <f t="shared" si="32"/>
        <v>302.30947256081805</v>
      </c>
    </row>
    <row r="289" spans="1:5" ht="11.25">
      <c r="A289" s="6">
        <f t="shared" si="35"/>
        <v>28700</v>
      </c>
      <c r="B289" s="7">
        <f t="shared" si="30"/>
        <v>227.753</v>
      </c>
      <c r="C289" s="6">
        <f t="shared" si="31"/>
        <v>1411.1792451379574</v>
      </c>
      <c r="D289" s="8">
        <f t="shared" si="36"/>
        <v>0.021589181499867067</v>
      </c>
      <c r="E289" s="8">
        <f t="shared" si="32"/>
        <v>302.50810799051317</v>
      </c>
    </row>
    <row r="290" spans="1:5" ht="11.25">
      <c r="A290" s="6">
        <f t="shared" si="35"/>
        <v>28800</v>
      </c>
      <c r="B290" s="7">
        <f t="shared" si="30"/>
        <v>228.052</v>
      </c>
      <c r="C290" s="6">
        <f t="shared" si="31"/>
        <v>1390.252026204002</v>
      </c>
      <c r="D290" s="8">
        <f t="shared" si="36"/>
        <v>0.021241136736343126</v>
      </c>
      <c r="E290" s="8">
        <f t="shared" si="32"/>
        <v>302.70661307609384</v>
      </c>
    </row>
    <row r="291" spans="1:5" ht="11.25">
      <c r="A291" s="6">
        <f t="shared" si="35"/>
        <v>28900</v>
      </c>
      <c r="B291" s="7">
        <f t="shared" si="30"/>
        <v>228.351</v>
      </c>
      <c r="C291" s="6">
        <f t="shared" si="31"/>
        <v>1369.66196163114</v>
      </c>
      <c r="D291" s="8">
        <f t="shared" si="36"/>
        <v>0.02089914793333608</v>
      </c>
      <c r="E291" s="8">
        <f t="shared" si="32"/>
        <v>302.9049880738183</v>
      </c>
    </row>
    <row r="292" spans="1:5" ht="11.25">
      <c r="A292" s="6">
        <f t="shared" si="35"/>
        <v>29000</v>
      </c>
      <c r="B292" s="7">
        <f t="shared" si="30"/>
        <v>228.65</v>
      </c>
      <c r="C292" s="6">
        <f t="shared" si="31"/>
        <v>1349.4031887489837</v>
      </c>
      <c r="D292" s="8">
        <f t="shared" si="36"/>
        <v>0.020563101993887525</v>
      </c>
      <c r="E292" s="8">
        <f t="shared" si="32"/>
        <v>303.10323323910615</v>
      </c>
    </row>
    <row r="293" spans="1:5" ht="11.25">
      <c r="A293" s="6">
        <f t="shared" si="35"/>
        <v>29100</v>
      </c>
      <c r="B293" s="7">
        <f t="shared" si="30"/>
        <v>228.949</v>
      </c>
      <c r="C293" s="6">
        <f t="shared" si="31"/>
        <v>1329.4699543035833</v>
      </c>
      <c r="D293" s="8">
        <f t="shared" si="36"/>
        <v>0.020232888077025803</v>
      </c>
      <c r="E293" s="8">
        <f t="shared" si="32"/>
        <v>303.3013488265425</v>
      </c>
    </row>
    <row r="294" spans="1:5" ht="11.25">
      <c r="A294" s="6">
        <f aca="true" t="shared" si="37" ref="A294:A300">A293+$G$2</f>
        <v>29200</v>
      </c>
      <c r="B294" s="7">
        <f t="shared" si="30"/>
        <v>229.248</v>
      </c>
      <c r="C294" s="6">
        <f t="shared" si="31"/>
        <v>1309.8566122762531</v>
      </c>
      <c r="D294" s="8">
        <f aca="true" t="shared" si="38" ref="D294:D300">C294/$G$1/B294</f>
        <v>0.01990839754990249</v>
      </c>
      <c r="E294" s="8">
        <f t="shared" si="32"/>
        <v>303.4993350898812</v>
      </c>
    </row>
    <row r="295" spans="1:5" ht="11.25">
      <c r="A295" s="6">
        <f t="shared" si="37"/>
        <v>29300</v>
      </c>
      <c r="B295" s="7">
        <f t="shared" si="30"/>
        <v>229.547</v>
      </c>
      <c r="C295" s="6">
        <f t="shared" si="31"/>
        <v>1290.5576217486782</v>
      </c>
      <c r="D295" s="8">
        <f t="shared" si="38"/>
        <v>0.019589523941005486</v>
      </c>
      <c r="E295" s="8">
        <f t="shared" si="32"/>
        <v>303.69719228204923</v>
      </c>
    </row>
    <row r="296" spans="1:5" ht="11.25">
      <c r="A296" s="6">
        <f t="shared" si="37"/>
        <v>29400</v>
      </c>
      <c r="B296" s="7">
        <f t="shared" si="30"/>
        <v>229.846</v>
      </c>
      <c r="C296" s="6">
        <f t="shared" si="31"/>
        <v>1271.567544813182</v>
      </c>
      <c r="D296" s="8">
        <f t="shared" si="38"/>
        <v>0.0192761628944219</v>
      </c>
      <c r="E296" s="8">
        <f t="shared" si="32"/>
        <v>303.89492065515014</v>
      </c>
    </row>
    <row r="297" spans="1:5" ht="11.25">
      <c r="A297" s="6">
        <f t="shared" si="37"/>
        <v>29500</v>
      </c>
      <c r="B297" s="7">
        <f t="shared" si="30"/>
        <v>230.145</v>
      </c>
      <c r="C297" s="6">
        <f t="shared" si="31"/>
        <v>1252.8810445272293</v>
      </c>
      <c r="D297" s="8">
        <f t="shared" si="38"/>
        <v>0.018968212125127133</v>
      </c>
      <c r="E297" s="8">
        <f t="shared" si="32"/>
        <v>304.09252046046777</v>
      </c>
    </row>
    <row r="298" spans="1:5" ht="11.25">
      <c r="A298" s="6">
        <f t="shared" si="37"/>
        <v>29600</v>
      </c>
      <c r="B298" s="7">
        <f t="shared" si="30"/>
        <v>230.444</v>
      </c>
      <c r="C298" s="6">
        <f t="shared" si="31"/>
        <v>1234.4928829111075</v>
      </c>
      <c r="D298" s="8">
        <f t="shared" si="38"/>
        <v>0.018665571375274942</v>
      </c>
      <c r="E298" s="8">
        <f t="shared" si="32"/>
        <v>304.28999194847006</v>
      </c>
    </row>
    <row r="299" spans="1:5" ht="11.25">
      <c r="A299" s="6">
        <f t="shared" si="37"/>
        <v>29700</v>
      </c>
      <c r="B299" s="7">
        <f t="shared" si="30"/>
        <v>230.743</v>
      </c>
      <c r="C299" s="6">
        <f t="shared" si="31"/>
        <v>1216.3979189878364</v>
      </c>
      <c r="D299" s="8">
        <f t="shared" si="38"/>
        <v>0.018368142371464974</v>
      </c>
      <c r="E299" s="8">
        <f t="shared" si="32"/>
        <v>304.487335368813</v>
      </c>
    </row>
    <row r="300" spans="1:5" ht="11.25">
      <c r="A300" s="6">
        <f t="shared" si="37"/>
        <v>29800</v>
      </c>
      <c r="B300" s="7">
        <f t="shared" si="30"/>
        <v>231.042</v>
      </c>
      <c r="C300" s="6">
        <f t="shared" si="31"/>
        <v>1198.5911068644</v>
      </c>
      <c r="D300" s="8">
        <f t="shared" si="38"/>
        <v>0.018075828782965295</v>
      </c>
      <c r="E300" s="8">
        <f t="shared" si="32"/>
        <v>304.6845509703437</v>
      </c>
    </row>
    <row r="301" spans="1:5" ht="11.25">
      <c r="A301" s="6">
        <f>A300+$G$2</f>
        <v>29900</v>
      </c>
      <c r="B301" s="7">
        <f t="shared" si="30"/>
        <v>231.341</v>
      </c>
      <c r="C301" s="6">
        <f t="shared" si="31"/>
        <v>1181.0674938533198</v>
      </c>
      <c r="D301" s="8">
        <f>C301/$G$1/B301</f>
        <v>0.01778853618086651</v>
      </c>
      <c r="E301" s="8">
        <f t="shared" si="32"/>
        <v>304.8816390011048</v>
      </c>
    </row>
    <row r="302" spans="1:5" ht="11.25">
      <c r="A302" s="6">
        <f>A301+$G$2</f>
        <v>30000</v>
      </c>
      <c r="B302" s="7">
        <f t="shared" si="30"/>
        <v>231.64</v>
      </c>
      <c r="C302" s="6">
        <f t="shared" si="31"/>
        <v>1163.822218633709</v>
      </c>
      <c r="D302" s="8">
        <f>C302/$G$1/B302</f>
        <v>0.017506171998146067</v>
      </c>
      <c r="E302" s="8">
        <f t="shared" si="32"/>
        <v>305.07859970833744</v>
      </c>
    </row>
    <row r="303" spans="1:5" ht="11.25">
      <c r="A303" s="6">
        <f aca="true" t="shared" si="39" ref="A303:A341">A302+$G$2</f>
        <v>30100</v>
      </c>
      <c r="B303" s="7">
        <f t="shared" si="30"/>
        <v>231.939</v>
      </c>
      <c r="C303" s="6">
        <f t="shared" si="31"/>
        <v>1146.8505094509082</v>
      </c>
      <c r="D303" s="8">
        <f aca="true" t="shared" si="40" ref="D303:D341">C303/$G$1/B303</f>
        <v>0.01722864549062106</v>
      </c>
      <c r="E303" s="8">
        <f aca="true" t="shared" si="41" ref="E303:E342">SQRT(1.4*287*B303)</f>
        <v>305.2754333384853</v>
      </c>
    </row>
    <row r="304" spans="1:5" ht="11.25">
      <c r="A304" s="6">
        <f t="shared" si="39"/>
        <v>30200</v>
      </c>
      <c r="B304" s="7">
        <f t="shared" si="30"/>
        <v>232.238</v>
      </c>
      <c r="C304" s="6">
        <f t="shared" si="31"/>
        <v>1130.147682353879</v>
      </c>
      <c r="D304" s="8">
        <f t="shared" si="40"/>
        <v>0.016955867698769174</v>
      </c>
      <c r="E304" s="8">
        <f t="shared" si="41"/>
        <v>305.4721401371981</v>
      </c>
    </row>
    <row r="305" spans="1:5" ht="11.25">
      <c r="A305" s="6">
        <f t="shared" si="39"/>
        <v>30300</v>
      </c>
      <c r="B305" s="7">
        <f t="shared" si="30"/>
        <v>232.537</v>
      </c>
      <c r="C305" s="6">
        <f t="shared" si="31"/>
        <v>1113.709139469452</v>
      </c>
      <c r="D305" s="8">
        <f t="shared" si="40"/>
        <v>0.01668775141039639</v>
      </c>
      <c r="E305" s="8">
        <f t="shared" si="41"/>
        <v>305.66872034933505</v>
      </c>
    </row>
    <row r="306" spans="1:5" ht="11.25">
      <c r="A306" s="6">
        <f t="shared" si="39"/>
        <v>30400</v>
      </c>
      <c r="B306" s="7">
        <f t="shared" si="30"/>
        <v>232.836</v>
      </c>
      <c r="C306" s="6">
        <f t="shared" si="31"/>
        <v>1097.5303673126955</v>
      </c>
      <c r="D306" s="8">
        <f t="shared" si="40"/>
        <v>0.016424211124132827</v>
      </c>
      <c r="E306" s="8">
        <f t="shared" si="41"/>
        <v>305.86517421896855</v>
      </c>
    </row>
    <row r="307" spans="1:5" ht="11.25">
      <c r="A307" s="6">
        <f t="shared" si="39"/>
        <v>30500</v>
      </c>
      <c r="B307" s="7">
        <f t="shared" si="30"/>
        <v>233.135</v>
      </c>
      <c r="C307" s="6">
        <f t="shared" si="31"/>
        <v>1081.6069351325268</v>
      </c>
      <c r="D307" s="8">
        <f t="shared" si="40"/>
        <v>0.016165163013736293</v>
      </c>
      <c r="E307" s="8">
        <f t="shared" si="41"/>
        <v>306.0615019893877</v>
      </c>
    </row>
    <row r="308" spans="1:5" ht="11.25">
      <c r="A308" s="6">
        <f t="shared" si="39"/>
        <v>30600</v>
      </c>
      <c r="B308" s="7">
        <f t="shared" si="30"/>
        <v>233.434</v>
      </c>
      <c r="C308" s="6">
        <f t="shared" si="31"/>
        <v>1065.9344932918298</v>
      </c>
      <c r="D308" s="8">
        <f t="shared" si="40"/>
        <v>0.015910524893185153</v>
      </c>
      <c r="E308" s="8">
        <f t="shared" si="41"/>
        <v>306.2577039031018</v>
      </c>
    </row>
    <row r="309" spans="1:5" ht="11.25">
      <c r="A309" s="6">
        <f t="shared" si="39"/>
        <v>30700</v>
      </c>
      <c r="B309" s="7">
        <f t="shared" si="30"/>
        <v>233.733</v>
      </c>
      <c r="C309" s="6">
        <f t="shared" si="31"/>
        <v>1050.5087716813214</v>
      </c>
      <c r="D309" s="8">
        <f t="shared" si="40"/>
        <v>0.015660216182542264</v>
      </c>
      <c r="E309" s="8">
        <f t="shared" si="41"/>
        <v>306.4537802018438</v>
      </c>
    </row>
    <row r="310" spans="1:5" ht="11.25">
      <c r="A310" s="6">
        <f t="shared" si="39"/>
        <v>30800</v>
      </c>
      <c r="B310" s="7">
        <f t="shared" si="30"/>
        <v>234.03199999999998</v>
      </c>
      <c r="C310" s="6">
        <f t="shared" si="31"/>
        <v>1035.3255781663916</v>
      </c>
      <c r="D310" s="8">
        <f t="shared" si="40"/>
        <v>0.015414157874571482</v>
      </c>
      <c r="E310" s="8">
        <f t="shared" si="41"/>
        <v>306.6497311265738</v>
      </c>
    </row>
    <row r="311" spans="1:5" ht="11.25">
      <c r="A311" s="6">
        <f t="shared" si="39"/>
        <v>30900</v>
      </c>
      <c r="B311" s="7">
        <f t="shared" si="30"/>
        <v>234.331</v>
      </c>
      <c r="C311" s="6">
        <f t="shared" si="31"/>
        <v>1020.3807970662023</v>
      </c>
      <c r="D311" s="8">
        <f t="shared" si="40"/>
        <v>0.015172272502089421</v>
      </c>
      <c r="E311" s="8">
        <f t="shared" si="41"/>
        <v>306.8455569174825</v>
      </c>
    </row>
    <row r="312" spans="1:5" ht="11.25">
      <c r="A312" s="6">
        <f t="shared" si="39"/>
        <v>31000</v>
      </c>
      <c r="B312" s="7">
        <f t="shared" si="30"/>
        <v>234.63</v>
      </c>
      <c r="C312" s="6">
        <f t="shared" si="31"/>
        <v>1005.6703876643636</v>
      </c>
      <c r="D312" s="8">
        <f t="shared" si="40"/>
        <v>0.014934484106035786</v>
      </c>
      <c r="E312" s="8">
        <f t="shared" si="41"/>
        <v>307.0412578139947</v>
      </c>
    </row>
    <row r="313" spans="1:5" ht="11.25">
      <c r="A313" s="6">
        <f t="shared" si="39"/>
        <v>31100</v>
      </c>
      <c r="B313" s="7">
        <f t="shared" si="30"/>
        <v>234.929</v>
      </c>
      <c r="C313" s="6">
        <f t="shared" si="31"/>
        <v>991.1903827504453</v>
      </c>
      <c r="D313" s="8">
        <f t="shared" si="40"/>
        <v>0.014700718204244841</v>
      </c>
      <c r="E313" s="8">
        <f t="shared" si="41"/>
        <v>307.23683405477277</v>
      </c>
    </row>
    <row r="314" spans="1:5" ht="11.25">
      <c r="A314" s="6">
        <f t="shared" si="39"/>
        <v>31200</v>
      </c>
      <c r="B314" s="7">
        <f t="shared" si="30"/>
        <v>235.228</v>
      </c>
      <c r="C314" s="6">
        <f t="shared" si="31"/>
        <v>976.9368871916703</v>
      </c>
      <c r="D314" s="8">
        <f t="shared" si="40"/>
        <v>0.014470901760902126</v>
      </c>
      <c r="E314" s="8">
        <f t="shared" si="41"/>
        <v>307.4322858777197</v>
      </c>
    </row>
    <row r="315" spans="1:5" ht="11.25">
      <c r="A315" s="6">
        <f t="shared" si="39"/>
        <v>31300</v>
      </c>
      <c r="B315" s="7">
        <f t="shared" si="30"/>
        <v>235.527</v>
      </c>
      <c r="C315" s="6">
        <f t="shared" si="31"/>
        <v>962.9060765341533</v>
      </c>
      <c r="D315" s="8">
        <f t="shared" si="40"/>
        <v>0.014244963156670917</v>
      </c>
      <c r="E315" s="8">
        <f t="shared" si="41"/>
        <v>307.6276135199829</v>
      </c>
    </row>
    <row r="316" spans="1:5" ht="11.25">
      <c r="A316" s="6">
        <f t="shared" si="39"/>
        <v>31400</v>
      </c>
      <c r="B316" s="7">
        <f t="shared" si="30"/>
        <v>235.826</v>
      </c>
      <c r="C316" s="6">
        <f t="shared" si="31"/>
        <v>949.0941956329744</v>
      </c>
      <c r="D316" s="8">
        <f t="shared" si="40"/>
        <v>0.014022832159471952</v>
      </c>
      <c r="E316" s="8">
        <f t="shared" si="41"/>
        <v>307.8228172179574</v>
      </c>
    </row>
    <row r="317" spans="1:5" ht="11.25">
      <c r="A317" s="6">
        <f t="shared" si="39"/>
        <v>31500</v>
      </c>
      <c r="B317" s="7">
        <f t="shared" si="30"/>
        <v>236.125</v>
      </c>
      <c r="C317" s="6">
        <f t="shared" si="31"/>
        <v>935.497557310531</v>
      </c>
      <c r="D317" s="8">
        <f t="shared" si="40"/>
        <v>0.013804439895902462</v>
      </c>
      <c r="E317" s="8">
        <f t="shared" si="41"/>
        <v>308.0178972072889</v>
      </c>
    </row>
    <row r="318" spans="1:5" ht="11.25">
      <c r="A318" s="6">
        <f t="shared" si="39"/>
        <v>31600</v>
      </c>
      <c r="B318" s="7">
        <f aca="true" t="shared" si="42" ref="B318:B381">$B$252+0.00299*(A318-25000)</f>
        <v>236.424</v>
      </c>
      <c r="C318" s="6">
        <f aca="true" t="shared" si="43" ref="C318:C381">2488*(B318/$B$252)^(-11.388)</f>
        <v>922.1125410424887</v>
      </c>
      <c r="D318" s="8">
        <f t="shared" si="40"/>
        <v>0.013589718823278826</v>
      </c>
      <c r="E318" s="8">
        <f t="shared" si="41"/>
        <v>308.2128537228777</v>
      </c>
    </row>
    <row r="319" spans="1:5" ht="11.25">
      <c r="A319" s="6">
        <f t="shared" si="39"/>
        <v>31700</v>
      </c>
      <c r="B319" s="7">
        <f t="shared" si="42"/>
        <v>236.723</v>
      </c>
      <c r="C319" s="6">
        <f t="shared" si="43"/>
        <v>908.9355916707651</v>
      </c>
      <c r="D319" s="8">
        <f t="shared" si="40"/>
        <v>0.013378602702288982</v>
      </c>
      <c r="E319" s="8">
        <f t="shared" si="41"/>
        <v>308.4076869988814</v>
      </c>
    </row>
    <row r="320" spans="1:5" ht="11.25">
      <c r="A320" s="6">
        <f t="shared" si="39"/>
        <v>31800</v>
      </c>
      <c r="B320" s="7">
        <f t="shared" si="42"/>
        <v>237.022</v>
      </c>
      <c r="C320" s="6">
        <f t="shared" si="43"/>
        <v>895.9632181429467</v>
      </c>
      <c r="D320" s="8">
        <f t="shared" si="40"/>
        <v>0.013171026570240408</v>
      </c>
      <c r="E320" s="8">
        <f t="shared" si="41"/>
        <v>308.60239726871856</v>
      </c>
    </row>
    <row r="321" spans="1:5" ht="11.25">
      <c r="A321" s="6">
        <f t="shared" si="39"/>
        <v>31900</v>
      </c>
      <c r="B321" s="7">
        <f t="shared" si="42"/>
        <v>237.321</v>
      </c>
      <c r="C321" s="6">
        <f t="shared" si="43"/>
        <v>883.1919922775523</v>
      </c>
      <c r="D321" s="8">
        <f t="shared" si="40"/>
        <v>0.012966926714889805</v>
      </c>
      <c r="E321" s="8">
        <f t="shared" si="41"/>
        <v>308.7969847650718</v>
      </c>
    </row>
    <row r="322" spans="1:5" ht="11.25">
      <c r="A322" s="6">
        <f t="shared" si="39"/>
        <v>32000</v>
      </c>
      <c r="B322" s="7">
        <f t="shared" si="42"/>
        <v>237.62</v>
      </c>
      <c r="C322" s="6">
        <f t="shared" si="43"/>
        <v>870.6185475546168</v>
      </c>
      <c r="D322" s="8">
        <f t="shared" si="40"/>
        <v>0.012766240648841676</v>
      </c>
      <c r="E322" s="8">
        <f t="shared" si="41"/>
        <v>308.9914497198911</v>
      </c>
    </row>
    <row r="323" spans="1:5" ht="11.25">
      <c r="A323" s="6">
        <f t="shared" si="39"/>
        <v>32100</v>
      </c>
      <c r="B323" s="7">
        <f t="shared" si="42"/>
        <v>237.91899999999998</v>
      </c>
      <c r="C323" s="6">
        <f t="shared" si="43"/>
        <v>858.2395779309892</v>
      </c>
      <c r="D323" s="8">
        <f t="shared" si="40"/>
        <v>0.01256890708450184</v>
      </c>
      <c r="E323" s="8">
        <f t="shared" si="41"/>
        <v>309.18579236439695</v>
      </c>
    </row>
    <row r="324" spans="1:5" ht="11.25">
      <c r="A324" s="6">
        <f t="shared" si="39"/>
        <v>32200</v>
      </c>
      <c r="B324" s="7">
        <f t="shared" si="42"/>
        <v>238.218</v>
      </c>
      <c r="C324" s="6">
        <f t="shared" si="43"/>
        <v>846.0518366798713</v>
      </c>
      <c r="D324" s="8">
        <f t="shared" si="40"/>
        <v>0.012374865909574165</v>
      </c>
      <c r="E324" s="8">
        <f t="shared" si="41"/>
        <v>309.3800129290837</v>
      </c>
    </row>
    <row r="325" spans="1:5" ht="11.25">
      <c r="A325" s="6">
        <f t="shared" si="39"/>
        <v>32300</v>
      </c>
      <c r="B325" s="7">
        <f t="shared" si="42"/>
        <v>238.517</v>
      </c>
      <c r="C325" s="6">
        <f t="shared" si="43"/>
        <v>834.0521352540147</v>
      </c>
      <c r="D325" s="8">
        <f t="shared" si="40"/>
        <v>0.012184058163087196</v>
      </c>
      <c r="E325" s="8">
        <f t="shared" si="41"/>
        <v>309.5741116437225</v>
      </c>
    </row>
    <row r="326" spans="1:5" ht="11.25">
      <c r="A326" s="6">
        <f t="shared" si="39"/>
        <v>32400</v>
      </c>
      <c r="B326" s="7">
        <f t="shared" si="42"/>
        <v>238.816</v>
      </c>
      <c r="C326" s="6">
        <f t="shared" si="43"/>
        <v>822.2373421721157</v>
      </c>
      <c r="D326" s="8">
        <f t="shared" si="40"/>
        <v>0.011996426011939327</v>
      </c>
      <c r="E326" s="8">
        <f t="shared" si="41"/>
        <v>309.7680887373649</v>
      </c>
    </row>
    <row r="327" spans="1:5" ht="11.25">
      <c r="A327" s="6">
        <f t="shared" si="39"/>
        <v>32500</v>
      </c>
      <c r="B327" s="7">
        <f t="shared" si="42"/>
        <v>239.115</v>
      </c>
      <c r="C327" s="6">
        <f t="shared" si="43"/>
        <v>810.6043819278658</v>
      </c>
      <c r="D327" s="8">
        <f t="shared" si="40"/>
        <v>0.01181191272795008</v>
      </c>
      <c r="E327" s="8">
        <f t="shared" si="41"/>
        <v>309.96194443834554</v>
      </c>
    </row>
    <row r="328" spans="1:5" ht="11.25">
      <c r="A328" s="6">
        <f t="shared" si="39"/>
        <v>32600</v>
      </c>
      <c r="B328" s="7">
        <f t="shared" si="42"/>
        <v>239.414</v>
      </c>
      <c r="C328" s="6">
        <f t="shared" si="43"/>
        <v>799.1502339211929</v>
      </c>
      <c r="D328" s="8">
        <f t="shared" si="40"/>
        <v>0.011630462665406304</v>
      </c>
      <c r="E328" s="8">
        <f t="shared" si="41"/>
        <v>310.1556789742854</v>
      </c>
    </row>
    <row r="329" spans="1:5" ht="11.25">
      <c r="A329" s="6">
        <f t="shared" si="39"/>
        <v>32700</v>
      </c>
      <c r="B329" s="7">
        <f t="shared" si="42"/>
        <v>239.713</v>
      </c>
      <c r="C329" s="6">
        <f t="shared" si="43"/>
        <v>787.8719314112016</v>
      </c>
      <c r="D329" s="8">
        <f t="shared" si="40"/>
        <v>0.011452021239091817</v>
      </c>
      <c r="E329" s="8">
        <f t="shared" si="41"/>
        <v>310.34929257209524</v>
      </c>
    </row>
    <row r="330" spans="1:5" ht="11.25">
      <c r="A330" s="6">
        <f t="shared" si="39"/>
        <v>32800</v>
      </c>
      <c r="B330" s="7">
        <f t="shared" si="42"/>
        <v>240.012</v>
      </c>
      <c r="C330" s="6">
        <f t="shared" si="43"/>
        <v>776.7665604903659</v>
      </c>
      <c r="D330" s="8">
        <f t="shared" si="40"/>
        <v>0.011276534902789789</v>
      </c>
      <c r="E330" s="8">
        <f t="shared" si="41"/>
        <v>310.54278545797837</v>
      </c>
    </row>
    <row r="331" spans="1:5" ht="11.25">
      <c r="A331" s="6">
        <f t="shared" si="39"/>
        <v>32900</v>
      </c>
      <c r="B331" s="7">
        <f t="shared" si="42"/>
        <v>240.311</v>
      </c>
      <c r="C331" s="6">
        <f t="shared" si="43"/>
        <v>765.831259079491</v>
      </c>
      <c r="D331" s="8">
        <f t="shared" si="40"/>
        <v>0.011103951128246763</v>
      </c>
      <c r="E331" s="8">
        <f t="shared" si="41"/>
        <v>310.73615785743374</v>
      </c>
    </row>
    <row r="332" spans="1:5" ht="11.25">
      <c r="A332" s="6">
        <f t="shared" si="39"/>
        <v>33000</v>
      </c>
      <c r="B332" s="7">
        <f t="shared" si="42"/>
        <v>240.61</v>
      </c>
      <c r="C332" s="6">
        <f t="shared" si="43"/>
        <v>755.0632159430088</v>
      </c>
      <c r="D332" s="8">
        <f t="shared" si="40"/>
        <v>0.010934218384587963</v>
      </c>
      <c r="E332" s="8">
        <f t="shared" si="41"/>
        <v>310.9294099952592</v>
      </c>
    </row>
    <row r="333" spans="1:5" ht="11.25">
      <c r="A333" s="6">
        <f t="shared" si="39"/>
        <v>33100</v>
      </c>
      <c r="B333" s="7">
        <f t="shared" si="42"/>
        <v>240.909</v>
      </c>
      <c r="C333" s="6">
        <f t="shared" si="43"/>
        <v>744.459669724191</v>
      </c>
      <c r="D333" s="8">
        <f t="shared" si="40"/>
        <v>0.010767286118173977</v>
      </c>
      <c r="E333" s="8">
        <f t="shared" si="41"/>
        <v>311.12254209555437</v>
      </c>
    </row>
    <row r="334" spans="1:5" ht="11.25">
      <c r="A334" s="6">
        <f t="shared" si="39"/>
        <v>33200</v>
      </c>
      <c r="B334" s="7">
        <f t="shared" si="42"/>
        <v>241.208</v>
      </c>
      <c r="C334" s="6">
        <f t="shared" si="43"/>
        <v>734.0179079998109</v>
      </c>
      <c r="D334" s="8">
        <f t="shared" si="40"/>
        <v>0.010603104732888174</v>
      </c>
      <c r="E334" s="8">
        <f t="shared" si="41"/>
        <v>311.31555438172376</v>
      </c>
    </row>
    <row r="335" spans="1:5" ht="11.25">
      <c r="A335" s="6">
        <f t="shared" si="39"/>
        <v>33300</v>
      </c>
      <c r="B335" s="7">
        <f t="shared" si="42"/>
        <v>241.507</v>
      </c>
      <c r="C335" s="6">
        <f t="shared" si="43"/>
        <v>723.7352663538859</v>
      </c>
      <c r="D335" s="8">
        <f t="shared" si="40"/>
        <v>0.01044162557084589</v>
      </c>
      <c r="E335" s="8">
        <f t="shared" si="41"/>
        <v>311.50844707647974</v>
      </c>
    </row>
    <row r="336" spans="1:5" ht="11.25">
      <c r="A336" s="6">
        <f t="shared" si="39"/>
        <v>33400</v>
      </c>
      <c r="B336" s="7">
        <f t="shared" si="42"/>
        <v>241.80599999999998</v>
      </c>
      <c r="C336" s="6">
        <f t="shared" si="43"/>
        <v>713.6091274700549</v>
      </c>
      <c r="D336" s="8">
        <f t="shared" si="40"/>
        <v>0.01028280089351519</v>
      </c>
      <c r="E336" s="8">
        <f t="shared" si="41"/>
        <v>311.7012204018457</v>
      </c>
    </row>
    <row r="337" spans="1:5" ht="11.25">
      <c r="A337" s="6">
        <f t="shared" si="39"/>
        <v>33500</v>
      </c>
      <c r="B337" s="7">
        <f t="shared" si="42"/>
        <v>242.105</v>
      </c>
      <c r="C337" s="6">
        <f t="shared" si="43"/>
        <v>703.6369202422064</v>
      </c>
      <c r="D337" s="8">
        <f t="shared" si="40"/>
        <v>0.010126583863240241</v>
      </c>
      <c r="E337" s="8">
        <f t="shared" si="41"/>
        <v>311.8938745791587</v>
      </c>
    </row>
    <row r="338" spans="1:5" ht="11.25">
      <c r="A338" s="6">
        <f t="shared" si="39"/>
        <v>33600</v>
      </c>
      <c r="B338" s="7">
        <f t="shared" si="42"/>
        <v>242.404</v>
      </c>
      <c r="C338" s="6">
        <f t="shared" si="43"/>
        <v>693.8161189029856</v>
      </c>
      <c r="D338" s="8">
        <f t="shared" si="40"/>
        <v>0.009972928525158386</v>
      </c>
      <c r="E338" s="8">
        <f t="shared" si="41"/>
        <v>312.0864098290728</v>
      </c>
    </row>
    <row r="339" spans="1:5" ht="11.25">
      <c r="A339" s="6">
        <f t="shared" si="39"/>
        <v>33700</v>
      </c>
      <c r="B339" s="7">
        <f t="shared" si="42"/>
        <v>242.703</v>
      </c>
      <c r="C339" s="6">
        <f t="shared" si="43"/>
        <v>684.1442421697662</v>
      </c>
      <c r="D339" s="8">
        <f t="shared" si="40"/>
        <v>0.009821789789501635</v>
      </c>
      <c r="E339" s="8">
        <f t="shared" si="41"/>
        <v>312.2788263715617</v>
      </c>
    </row>
    <row r="340" spans="1:5" ht="11.25">
      <c r="A340" s="6">
        <f t="shared" si="39"/>
        <v>33800</v>
      </c>
      <c r="B340" s="7">
        <f t="shared" si="42"/>
        <v>243.002</v>
      </c>
      <c r="C340" s="6">
        <f t="shared" si="43"/>
        <v>674.6188524077452</v>
      </c>
      <c r="D340" s="8">
        <f t="shared" si="40"/>
        <v>0.00967312341427432</v>
      </c>
      <c r="E340" s="8">
        <f t="shared" si="41"/>
        <v>312.47112442592197</v>
      </c>
    </row>
    <row r="341" spans="1:5" ht="11.25">
      <c r="A341" s="6">
        <f t="shared" si="39"/>
        <v>33900</v>
      </c>
      <c r="B341" s="7">
        <f t="shared" si="42"/>
        <v>243.301</v>
      </c>
      <c r="C341" s="6">
        <f t="shared" si="43"/>
        <v>665.2375548097742</v>
      </c>
      <c r="D341" s="8">
        <f t="shared" si="40"/>
        <v>0.009526885988298176</v>
      </c>
      <c r="E341" s="8">
        <f t="shared" si="41"/>
        <v>312.66330421077555</v>
      </c>
    </row>
    <row r="342" spans="1:5" ht="11.25">
      <c r="A342" s="6">
        <f>A341+$G$2</f>
        <v>34000</v>
      </c>
      <c r="B342" s="7">
        <f t="shared" si="42"/>
        <v>243.6</v>
      </c>
      <c r="C342" s="6">
        <f t="shared" si="43"/>
        <v>655.9979965926021</v>
      </c>
      <c r="D342" s="8">
        <f>C342/$G$1/B342</f>
        <v>0.009383034914617013</v>
      </c>
      <c r="E342" s="8">
        <f t="shared" si="41"/>
        <v>312.85536594407324</v>
      </c>
    </row>
    <row r="343" spans="1:5" ht="11.25">
      <c r="A343" s="6">
        <f aca="true" t="shared" si="44" ref="A343:A361">A342+$G$2</f>
        <v>34100</v>
      </c>
      <c r="B343" s="7">
        <f t="shared" si="42"/>
        <v>243.899</v>
      </c>
      <c r="C343" s="6">
        <f t="shared" si="43"/>
        <v>646.8978662091387</v>
      </c>
      <c r="D343" s="8">
        <f aca="true" t="shared" si="45" ref="D343:D361">C343/$G$1/B343</f>
        <v>0.00924152839425234</v>
      </c>
      <c r="E343" s="8">
        <f aca="true" t="shared" si="46" ref="E343:E406">SQRT(1.4*287*B343)</f>
        <v>313.047309843097</v>
      </c>
    </row>
    <row r="344" spans="1:5" ht="11.25">
      <c r="A344" s="6">
        <f t="shared" si="44"/>
        <v>34200</v>
      </c>
      <c r="B344" s="7">
        <f t="shared" si="42"/>
        <v>244.198</v>
      </c>
      <c r="C344" s="6">
        <f t="shared" si="43"/>
        <v>637.9348925764477</v>
      </c>
      <c r="D344" s="8">
        <f t="shared" si="45"/>
        <v>0.009102325410302764</v>
      </c>
      <c r="E344" s="8">
        <f t="shared" si="46"/>
        <v>313.23913612446324</v>
      </c>
    </row>
    <row r="345" spans="1:5" ht="11.25">
      <c r="A345" s="6">
        <f t="shared" si="44"/>
        <v>34300</v>
      </c>
      <c r="B345" s="7">
        <f t="shared" si="42"/>
        <v>244.49699999999999</v>
      </c>
      <c r="C345" s="6">
        <f t="shared" si="43"/>
        <v>629.1068443190997</v>
      </c>
      <c r="D345" s="8">
        <f t="shared" si="45"/>
        <v>0.00896538571237893</v>
      </c>
      <c r="E345" s="8">
        <f t="shared" si="46"/>
        <v>313.4308450041253</v>
      </c>
    </row>
    <row r="346" spans="1:5" ht="11.25">
      <c r="A346" s="6">
        <f t="shared" si="44"/>
        <v>34400</v>
      </c>
      <c r="B346" s="7">
        <f t="shared" si="42"/>
        <v>244.796</v>
      </c>
      <c r="C346" s="6">
        <f t="shared" si="43"/>
        <v>620.4115290275729</v>
      </c>
      <c r="D346" s="8">
        <f t="shared" si="45"/>
        <v>0.008830669801366754</v>
      </c>
      <c r="E346" s="8">
        <f t="shared" si="46"/>
        <v>313.6224366973766</v>
      </c>
    </row>
    <row r="347" spans="1:5" ht="11.25">
      <c r="A347" s="6">
        <f t="shared" si="44"/>
        <v>34500</v>
      </c>
      <c r="B347" s="7">
        <f t="shared" si="42"/>
        <v>245.095</v>
      </c>
      <c r="C347" s="6">
        <f t="shared" si="43"/>
        <v>611.8467925314019</v>
      </c>
      <c r="D347" s="8">
        <f t="shared" si="45"/>
        <v>0.008698138914511808</v>
      </c>
      <c r="E347" s="8">
        <f t="shared" si="46"/>
        <v>313.8139114188534</v>
      </c>
    </row>
    <row r="348" spans="1:5" ht="11.25">
      <c r="A348" s="6">
        <f t="shared" si="44"/>
        <v>34600</v>
      </c>
      <c r="B348" s="7">
        <f t="shared" si="42"/>
        <v>245.394</v>
      </c>
      <c r="C348" s="6">
        <f t="shared" si="43"/>
        <v>603.4105181867322</v>
      </c>
      <c r="D348" s="8">
        <f t="shared" si="45"/>
        <v>0.008567755010817307</v>
      </c>
      <c r="E348" s="8">
        <f t="shared" si="46"/>
        <v>314.00526938253756</v>
      </c>
    </row>
    <row r="349" spans="1:5" ht="11.25">
      <c r="A349" s="6">
        <f t="shared" si="44"/>
        <v>34700</v>
      </c>
      <c r="B349" s="7">
        <f t="shared" si="42"/>
        <v>245.69299999999998</v>
      </c>
      <c r="C349" s="6">
        <f t="shared" si="43"/>
        <v>595.1006261780037</v>
      </c>
      <c r="D349" s="8">
        <f t="shared" si="45"/>
        <v>0.008439480756749104</v>
      </c>
      <c r="E349" s="8">
        <f t="shared" si="46"/>
        <v>314.1965108017592</v>
      </c>
    </row>
    <row r="350" spans="1:5" ht="11.25">
      <c r="A350" s="6">
        <f t="shared" si="44"/>
        <v>34800</v>
      </c>
      <c r="B350" s="7">
        <f t="shared" si="42"/>
        <v>245.992</v>
      </c>
      <c r="C350" s="6">
        <f t="shared" si="43"/>
        <v>586.9150728334477</v>
      </c>
      <c r="D350" s="8">
        <f t="shared" si="45"/>
        <v>0.008313279512240557</v>
      </c>
      <c r="E350" s="8">
        <f t="shared" si="46"/>
        <v>314.38763588919966</v>
      </c>
    </row>
    <row r="351" spans="1:5" ht="11.25">
      <c r="A351" s="6">
        <f t="shared" si="44"/>
        <v>34900</v>
      </c>
      <c r="B351" s="7">
        <f t="shared" si="42"/>
        <v>246.291</v>
      </c>
      <c r="C351" s="6">
        <f t="shared" si="43"/>
        <v>578.8518499541316</v>
      </c>
      <c r="D351" s="8">
        <f t="shared" si="45"/>
        <v>0.008189115316991055</v>
      </c>
      <c r="E351" s="8">
        <f t="shared" si="46"/>
        <v>314.57864485689424</v>
      </c>
    </row>
    <row r="352" spans="1:5" ht="11.25">
      <c r="A352" s="6">
        <f t="shared" si="44"/>
        <v>35000</v>
      </c>
      <c r="B352" s="7">
        <f t="shared" si="42"/>
        <v>246.59</v>
      </c>
      <c r="C352" s="6">
        <f t="shared" si="43"/>
        <v>570.9089841562333</v>
      </c>
      <c r="D352" s="8">
        <f t="shared" si="45"/>
        <v>0.008066952877051106</v>
      </c>
      <c r="E352" s="8">
        <f t="shared" si="46"/>
        <v>314.7695379162348</v>
      </c>
    </row>
    <row r="353" spans="1:5" ht="11.25">
      <c r="A353" s="6">
        <f t="shared" si="44"/>
        <v>35100</v>
      </c>
      <c r="B353" s="7">
        <f t="shared" si="42"/>
        <v>246.889</v>
      </c>
      <c r="C353" s="6">
        <f t="shared" si="43"/>
        <v>563.0845362263059</v>
      </c>
      <c r="D353" s="8">
        <f t="shared" si="45"/>
        <v>0.007946757551688274</v>
      </c>
      <c r="E353" s="8">
        <f t="shared" si="46"/>
        <v>314.96031527797277</v>
      </c>
    </row>
    <row r="354" spans="1:5" ht="11.25">
      <c r="A354" s="6">
        <f t="shared" si="44"/>
        <v>35200</v>
      </c>
      <c r="B354" s="7">
        <f t="shared" si="42"/>
        <v>247.188</v>
      </c>
      <c r="C354" s="6">
        <f t="shared" si="43"/>
        <v>555.3766004892307</v>
      </c>
      <c r="D354" s="8">
        <f t="shared" si="45"/>
        <v>0.007828495340527264</v>
      </c>
      <c r="E354" s="8">
        <f t="shared" si="46"/>
        <v>315.1509771522214</v>
      </c>
    </row>
    <row r="355" spans="1:5" ht="11.25">
      <c r="A355" s="6">
        <f t="shared" si="44"/>
        <v>35300</v>
      </c>
      <c r="B355" s="7">
        <f t="shared" si="42"/>
        <v>247.487</v>
      </c>
      <c r="C355" s="6">
        <f t="shared" si="43"/>
        <v>547.7833041886065</v>
      </c>
      <c r="D355" s="8">
        <f t="shared" si="45"/>
        <v>0.007712132870958337</v>
      </c>
      <c r="E355" s="8">
        <f t="shared" si="46"/>
        <v>315.34152374845905</v>
      </c>
    </row>
    <row r="356" spans="1:5" ht="11.25">
      <c r="A356" s="6">
        <f t="shared" si="44"/>
        <v>35400</v>
      </c>
      <c r="B356" s="7">
        <f t="shared" si="42"/>
        <v>247.786</v>
      </c>
      <c r="C356" s="6">
        <f t="shared" si="43"/>
        <v>540.302806879325</v>
      </c>
      <c r="D356" s="8">
        <f t="shared" si="45"/>
        <v>0.00759763738580823</v>
      </c>
      <c r="E356" s="8">
        <f t="shared" si="46"/>
        <v>315.53195527553146</v>
      </c>
    </row>
    <row r="357" spans="1:5" ht="11.25">
      <c r="A357" s="6">
        <f t="shared" si="44"/>
        <v>35500</v>
      </c>
      <c r="B357" s="7">
        <f t="shared" si="42"/>
        <v>248.085</v>
      </c>
      <c r="C357" s="6">
        <f t="shared" si="43"/>
        <v>532.9332998320583</v>
      </c>
      <c r="D357" s="8">
        <f t="shared" si="45"/>
        <v>0.007484976731267549</v>
      </c>
      <c r="E357" s="8">
        <f t="shared" si="46"/>
        <v>315.7222719416544</v>
      </c>
    </row>
    <row r="358" spans="1:5" ht="11.25">
      <c r="A358" s="6">
        <f t="shared" si="44"/>
        <v>35600</v>
      </c>
      <c r="B358" s="7">
        <f t="shared" si="42"/>
        <v>248.384</v>
      </c>
      <c r="C358" s="6">
        <f t="shared" si="43"/>
        <v>525.673005449426</v>
      </c>
      <c r="D358" s="8">
        <f t="shared" si="45"/>
        <v>0.0073741193450691895</v>
      </c>
      <c r="E358" s="8">
        <f t="shared" si="46"/>
        <v>315.91247395441667</v>
      </c>
    </row>
    <row r="359" spans="1:5" ht="11.25">
      <c r="A359" s="6">
        <f t="shared" si="44"/>
        <v>35700</v>
      </c>
      <c r="B359" s="7">
        <f t="shared" si="42"/>
        <v>248.683</v>
      </c>
      <c r="C359" s="6">
        <f t="shared" si="43"/>
        <v>518.5201766935901</v>
      </c>
      <c r="D359" s="8">
        <f t="shared" si="45"/>
        <v>0.0072650342449121635</v>
      </c>
      <c r="E359" s="8">
        <f t="shared" si="46"/>
        <v>316.10256152078233</v>
      </c>
    </row>
    <row r="360" spans="1:5" ht="11.25">
      <c r="A360" s="6">
        <f t="shared" si="44"/>
        <v>35800</v>
      </c>
      <c r="B360" s="7">
        <f t="shared" si="42"/>
        <v>248.982</v>
      </c>
      <c r="C360" s="6">
        <f t="shared" si="43"/>
        <v>511.47309652505544</v>
      </c>
      <c r="D360" s="8">
        <f t="shared" si="45"/>
        <v>0.007157691017125644</v>
      </c>
      <c r="E360" s="8">
        <f t="shared" si="46"/>
        <v>316.2925348470937</v>
      </c>
    </row>
    <row r="361" spans="1:5" ht="11.25">
      <c r="A361" s="6">
        <f t="shared" si="44"/>
        <v>35900</v>
      </c>
      <c r="B361" s="7">
        <f t="shared" si="42"/>
        <v>249.281</v>
      </c>
      <c r="C361" s="6">
        <f t="shared" si="43"/>
        <v>504.5300773524169</v>
      </c>
      <c r="D361" s="8">
        <f t="shared" si="45"/>
        <v>0.007052059805567598</v>
      </c>
      <c r="E361" s="8">
        <f t="shared" si="46"/>
        <v>316.4823941390737</v>
      </c>
    </row>
    <row r="362" spans="1:5" ht="11.25">
      <c r="A362" s="6">
        <f>A361+$G$2</f>
        <v>36000</v>
      </c>
      <c r="B362" s="7">
        <f t="shared" si="42"/>
        <v>249.57999999999998</v>
      </c>
      <c r="C362" s="6">
        <f t="shared" si="43"/>
        <v>497.68946049285995</v>
      </c>
      <c r="D362" s="8">
        <f>C362/$G$1/B362</f>
        <v>0.006948111300753349</v>
      </c>
      <c r="E362" s="8">
        <f t="shared" si="46"/>
        <v>316.6721396018285</v>
      </c>
    </row>
    <row r="363" spans="1:5" ht="11.25">
      <c r="A363" s="6">
        <f aca="true" t="shared" si="47" ref="A363:A377">A362+$G$2</f>
        <v>36100</v>
      </c>
      <c r="B363" s="7">
        <f t="shared" si="42"/>
        <v>249.879</v>
      </c>
      <c r="C363" s="6">
        <f t="shared" si="43"/>
        <v>490.94961564315815</v>
      </c>
      <c r="D363" s="8">
        <f aca="true" t="shared" si="48" ref="D363:D377">C363/$G$1/B363</f>
        <v>0.006845816729208549</v>
      </c>
      <c r="E363" s="8">
        <f t="shared" si="46"/>
        <v>316.8617714398504</v>
      </c>
    </row>
    <row r="364" spans="1:5" ht="11.25">
      <c r="A364" s="6">
        <f t="shared" si="47"/>
        <v>36200</v>
      </c>
      <c r="B364" s="7">
        <f t="shared" si="42"/>
        <v>250.178</v>
      </c>
      <c r="C364" s="6">
        <f t="shared" si="43"/>
        <v>484.30894036098323</v>
      </c>
      <c r="D364" s="8">
        <f t="shared" si="48"/>
        <v>0.00674514784304214</v>
      </c>
      <c r="E364" s="8">
        <f t="shared" si="46"/>
        <v>317.0512898570198</v>
      </c>
    </row>
    <row r="365" spans="1:5" ht="11.25">
      <c r="A365" s="6">
        <f t="shared" si="47"/>
        <v>36300</v>
      </c>
      <c r="B365" s="7">
        <f t="shared" si="42"/>
        <v>250.477</v>
      </c>
      <c r="C365" s="6">
        <f t="shared" si="43"/>
        <v>477.7658595562875</v>
      </c>
      <c r="D365" s="8">
        <f t="shared" si="48"/>
        <v>0.006646076909734102</v>
      </c>
      <c r="E365" s="8">
        <f t="shared" si="46"/>
        <v>317.2406950566084</v>
      </c>
    </row>
    <row r="366" spans="1:5" ht="11.25">
      <c r="A366" s="6">
        <f t="shared" si="47"/>
        <v>36400</v>
      </c>
      <c r="B366" s="7">
        <f t="shared" si="42"/>
        <v>250.776</v>
      </c>
      <c r="C366" s="6">
        <f t="shared" si="43"/>
        <v>471.3188249925687</v>
      </c>
      <c r="D366" s="8">
        <f t="shared" si="48"/>
        <v>0.006548576702133563</v>
      </c>
      <c r="E366" s="8">
        <f t="shared" si="46"/>
        <v>317.42998724128125</v>
      </c>
    </row>
    <row r="367" spans="1:5" ht="11.25">
      <c r="A367" s="6">
        <f t="shared" si="47"/>
        <v>36500</v>
      </c>
      <c r="B367" s="7">
        <f t="shared" si="42"/>
        <v>251.075</v>
      </c>
      <c r="C367" s="6">
        <f t="shared" si="43"/>
        <v>464.9663147978089</v>
      </c>
      <c r="D367" s="8">
        <f t="shared" si="48"/>
        <v>0.006452620488662638</v>
      </c>
      <c r="E367" s="8">
        <f t="shared" si="46"/>
        <v>317.6191666130997</v>
      </c>
    </row>
    <row r="368" spans="1:5" ht="11.25">
      <c r="A368" s="6">
        <f t="shared" si="47"/>
        <v>36600</v>
      </c>
      <c r="B368" s="7">
        <f t="shared" si="42"/>
        <v>251.374</v>
      </c>
      <c r="C368" s="6">
        <f t="shared" si="43"/>
        <v>458.7068329848801</v>
      </c>
      <c r="D368" s="8">
        <f t="shared" si="48"/>
        <v>0.0063581820237213925</v>
      </c>
      <c r="E368" s="8">
        <f t="shared" si="46"/>
        <v>317.80823337352354</v>
      </c>
    </row>
    <row r="369" spans="1:5" ht="11.25">
      <c r="A369" s="6">
        <f t="shared" si="47"/>
        <v>36700</v>
      </c>
      <c r="B369" s="7">
        <f t="shared" si="42"/>
        <v>251.673</v>
      </c>
      <c r="C369" s="6">
        <f t="shared" si="43"/>
        <v>452.538908981245</v>
      </c>
      <c r="D369" s="8">
        <f t="shared" si="48"/>
        <v>0.006265235538289889</v>
      </c>
      <c r="E369" s="8">
        <f t="shared" si="46"/>
        <v>317.9971877234137</v>
      </c>
    </row>
    <row r="370" spans="1:5" ht="11.25">
      <c r="A370" s="6">
        <f t="shared" si="47"/>
        <v>36800</v>
      </c>
      <c r="B370" s="7">
        <f t="shared" si="42"/>
        <v>251.972</v>
      </c>
      <c r="C370" s="6">
        <f t="shared" si="43"/>
        <v>446.4610971677287</v>
      </c>
      <c r="D370" s="8">
        <f t="shared" si="48"/>
        <v>0.006173755730722593</v>
      </c>
      <c r="E370" s="8">
        <f t="shared" si="46"/>
        <v>318.18602986303466</v>
      </c>
    </row>
    <row r="371" spans="1:5" ht="11.25">
      <c r="A371" s="6">
        <f t="shared" si="47"/>
        <v>36900</v>
      </c>
      <c r="B371" s="7">
        <f t="shared" si="42"/>
        <v>252.27100000000002</v>
      </c>
      <c r="C371" s="6">
        <f t="shared" si="43"/>
        <v>440.471976426211</v>
      </c>
      <c r="D371" s="8">
        <f t="shared" si="48"/>
        <v>0.006083717757731429</v>
      </c>
      <c r="E371" s="8">
        <f t="shared" si="46"/>
        <v>318.37475999205714</v>
      </c>
    </row>
    <row r="372" spans="1:5" ht="11.25">
      <c r="A372" s="6">
        <f t="shared" si="47"/>
        <v>37000</v>
      </c>
      <c r="B372" s="7">
        <f t="shared" si="42"/>
        <v>252.57</v>
      </c>
      <c r="C372" s="6">
        <f t="shared" si="43"/>
        <v>434.5701496960298</v>
      </c>
      <c r="D372" s="8">
        <f t="shared" si="48"/>
        <v>0.005995097225553088</v>
      </c>
      <c r="E372" s="8">
        <f t="shared" si="46"/>
        <v>318.5633783095602</v>
      </c>
    </row>
    <row r="373" spans="1:5" ht="11.25">
      <c r="A373" s="6">
        <f t="shared" si="47"/>
        <v>37100</v>
      </c>
      <c r="B373" s="7">
        <f t="shared" si="42"/>
        <v>252.869</v>
      </c>
      <c r="C373" s="6">
        <f t="shared" si="43"/>
        <v>428.7542435389268</v>
      </c>
      <c r="D373" s="8">
        <f t="shared" si="48"/>
        <v>0.005907870181296676</v>
      </c>
      <c r="E373" s="8">
        <f t="shared" si="46"/>
        <v>318.7518850140341</v>
      </c>
    </row>
    <row r="374" spans="1:5" ht="11.25">
      <c r="A374" s="6">
        <f t="shared" si="47"/>
        <v>37200</v>
      </c>
      <c r="B374" s="7">
        <f t="shared" si="42"/>
        <v>253.168</v>
      </c>
      <c r="C374" s="6">
        <f t="shared" si="43"/>
        <v>423.02290771237267</v>
      </c>
      <c r="D374" s="8">
        <f t="shared" si="48"/>
        <v>0.005822013104468024</v>
      </c>
      <c r="E374" s="8">
        <f t="shared" si="46"/>
        <v>318.94028030338217</v>
      </c>
    </row>
    <row r="375" spans="1:5" ht="11.25">
      <c r="A375" s="6">
        <f t="shared" si="47"/>
        <v>37300</v>
      </c>
      <c r="B375" s="7">
        <f t="shared" si="42"/>
        <v>253.46699999999998</v>
      </c>
      <c r="C375" s="6">
        <f t="shared" si="43"/>
        <v>417.3748147510787</v>
      </c>
      <c r="D375" s="8">
        <f t="shared" si="48"/>
        <v>0.005737502898666502</v>
      </c>
      <c r="E375" s="8">
        <f t="shared" si="46"/>
        <v>319.12856437492394</v>
      </c>
    </row>
    <row r="376" spans="1:5" ht="11.25">
      <c r="A376" s="6">
        <f t="shared" si="47"/>
        <v>37400</v>
      </c>
      <c r="B376" s="7">
        <f t="shared" si="42"/>
        <v>253.766</v>
      </c>
      <c r="C376" s="6">
        <f t="shared" si="43"/>
        <v>411.8086595565433</v>
      </c>
      <c r="D376" s="8">
        <f t="shared" si="48"/>
        <v>0.005654316883450879</v>
      </c>
      <c r="E376" s="8">
        <f t="shared" si="46"/>
        <v>319.3167374253971</v>
      </c>
    </row>
    <row r="377" spans="1:5" ht="11.25">
      <c r="A377" s="6">
        <f t="shared" si="47"/>
        <v>37500</v>
      </c>
      <c r="B377" s="7">
        <f t="shared" si="42"/>
        <v>254.065</v>
      </c>
      <c r="C377" s="6">
        <f t="shared" si="43"/>
        <v>406.32315899447264</v>
      </c>
      <c r="D377" s="8">
        <f t="shared" si="48"/>
        <v>0.0055724327863705845</v>
      </c>
      <c r="E377" s="8">
        <f t="shared" si="46"/>
        <v>319.50479965095985</v>
      </c>
    </row>
    <row r="378" spans="1:5" ht="11.25">
      <c r="A378" s="6">
        <f>A377+$G$2</f>
        <v>37600</v>
      </c>
      <c r="B378" s="7">
        <f t="shared" si="42"/>
        <v>254.364</v>
      </c>
      <c r="C378" s="6">
        <f t="shared" si="43"/>
        <v>400.91705149990014</v>
      </c>
      <c r="D378" s="8">
        <f>C378/$G$1/B378</f>
        <v>0.005491828735158654</v>
      </c>
      <c r="E378" s="8">
        <f t="shared" si="46"/>
        <v>319.6927512471936</v>
      </c>
    </row>
    <row r="379" spans="1:5" ht="11.25">
      <c r="A379" s="6">
        <f aca="true" t="shared" si="49" ref="A379:A396">A378+$G$2</f>
        <v>37700</v>
      </c>
      <c r="B379" s="7">
        <f t="shared" si="42"/>
        <v>254.663</v>
      </c>
      <c r="C379" s="6">
        <f t="shared" si="43"/>
        <v>395.5890966898608</v>
      </c>
      <c r="D379" s="8">
        <f aca="true" t="shared" si="50" ref="D379:D396">C379/$G$1/B379</f>
        <v>0.005412483250083017</v>
      </c>
      <c r="E379" s="8">
        <f t="shared" si="46"/>
        <v>319.8805924091051</v>
      </c>
    </row>
    <row r="380" spans="1:5" ht="11.25">
      <c r="A380" s="6">
        <f t="shared" si="49"/>
        <v>37800</v>
      </c>
      <c r="B380" s="7">
        <f t="shared" si="42"/>
        <v>254.962</v>
      </c>
      <c r="C380" s="6">
        <f t="shared" si="43"/>
        <v>390.3380749834704</v>
      </c>
      <c r="D380" s="8">
        <f t="shared" si="50"/>
        <v>0.005334375236452814</v>
      </c>
      <c r="E380" s="8">
        <f t="shared" si="46"/>
        <v>320.06832333112874</v>
      </c>
    </row>
    <row r="381" spans="1:5" ht="11.25">
      <c r="A381" s="6">
        <f t="shared" si="49"/>
        <v>37900</v>
      </c>
      <c r="B381" s="7">
        <f t="shared" si="42"/>
        <v>255.261</v>
      </c>
      <c r="C381" s="6">
        <f t="shared" si="43"/>
        <v>385.1627872292411</v>
      </c>
      <c r="D381" s="8">
        <f t="shared" si="50"/>
        <v>0.0052574839772761535</v>
      </c>
      <c r="E381" s="8">
        <f t="shared" si="46"/>
        <v>320.2559442071294</v>
      </c>
    </row>
    <row r="382" spans="1:5" ht="11.25">
      <c r="A382" s="6">
        <f t="shared" si="49"/>
        <v>38000</v>
      </c>
      <c r="B382" s="7">
        <f aca="true" t="shared" si="51" ref="B382:B445">$B$252+0.00299*(A382-25000)</f>
        <v>255.56</v>
      </c>
      <c r="C382" s="6">
        <f aca="true" t="shared" si="52" ref="C382:C445">2488*(B382/$B$252)^(-11.388)</f>
        <v>380.0620543395128</v>
      </c>
      <c r="D382" s="8">
        <f t="shared" si="50"/>
        <v>0.005181789126066427</v>
      </c>
      <c r="E382" s="8">
        <f t="shared" si="46"/>
        <v>320.4434552304041</v>
      </c>
    </row>
    <row r="383" spans="1:5" ht="11.25">
      <c r="A383" s="6">
        <f t="shared" si="49"/>
        <v>38100</v>
      </c>
      <c r="B383" s="7">
        <f t="shared" si="51"/>
        <v>255.85899999999998</v>
      </c>
      <c r="C383" s="6">
        <f t="shared" si="52"/>
        <v>375.03471693183445</v>
      </c>
      <c r="D383" s="8">
        <f t="shared" si="50"/>
        <v>0.0051072706997937044</v>
      </c>
      <c r="E383" s="8">
        <f t="shared" si="46"/>
        <v>320.63085659368465</v>
      </c>
    </row>
    <row r="384" spans="1:5" ht="11.25">
      <c r="A384" s="6">
        <f t="shared" si="49"/>
        <v>38200</v>
      </c>
      <c r="B384" s="7">
        <f t="shared" si="51"/>
        <v>256.158</v>
      </c>
      <c r="C384" s="6">
        <f t="shared" si="52"/>
        <v>370.07963497716236</v>
      </c>
      <c r="D384" s="8">
        <f t="shared" si="50"/>
        <v>0.0050339090719782285</v>
      </c>
      <c r="E384" s="8">
        <f t="shared" si="46"/>
        <v>320.8181484891402</v>
      </c>
    </row>
    <row r="385" spans="1:5" ht="11.25">
      <c r="A385" s="6">
        <f t="shared" si="49"/>
        <v>38300</v>
      </c>
      <c r="B385" s="7">
        <f t="shared" si="51"/>
        <v>256.457</v>
      </c>
      <c r="C385" s="6">
        <f t="shared" si="52"/>
        <v>365.19568745475306</v>
      </c>
      <c r="D385" s="8">
        <f t="shared" si="50"/>
        <v>0.004961684965923176</v>
      </c>
      <c r="E385" s="8">
        <f t="shared" si="46"/>
        <v>321.0053311083789</v>
      </c>
    </row>
    <row r="386" spans="1:5" ht="11.25">
      <c r="A386" s="6">
        <f t="shared" si="49"/>
        <v>38400</v>
      </c>
      <c r="B386" s="7">
        <f t="shared" si="51"/>
        <v>256.756</v>
      </c>
      <c r="C386" s="6">
        <f t="shared" si="52"/>
        <v>360.38177201358246</v>
      </c>
      <c r="D386" s="8">
        <f t="shared" si="50"/>
        <v>0.004890579448083255</v>
      </c>
      <c r="E386" s="8">
        <f t="shared" si="46"/>
        <v>321.192404642451</v>
      </c>
    </row>
    <row r="387" spans="1:5" ht="11.25">
      <c r="A387" s="6">
        <f t="shared" si="49"/>
        <v>38500</v>
      </c>
      <c r="B387" s="7">
        <f t="shared" si="51"/>
        <v>257.055</v>
      </c>
      <c r="C387" s="6">
        <f t="shared" si="52"/>
        <v>355.6368046401965</v>
      </c>
      <c r="D387" s="8">
        <f t="shared" si="50"/>
        <v>0.004820573921566785</v>
      </c>
      <c r="E387" s="8">
        <f t="shared" si="46"/>
        <v>321.3793692818504</v>
      </c>
    </row>
    <row r="388" spans="1:5" ht="11.25">
      <c r="A388" s="6">
        <f t="shared" si="49"/>
        <v>38600</v>
      </c>
      <c r="B388" s="7">
        <f t="shared" si="51"/>
        <v>257.354</v>
      </c>
      <c r="C388" s="6">
        <f t="shared" si="52"/>
        <v>350.95971933284255</v>
      </c>
      <c r="D388" s="8">
        <f t="shared" si="50"/>
        <v>0.004751650119768087</v>
      </c>
      <c r="E388" s="8">
        <f t="shared" si="46"/>
        <v>321.5662252165174</v>
      </c>
    </row>
    <row r="389" spans="1:5" ht="11.25">
      <c r="A389" s="6">
        <f t="shared" si="49"/>
        <v>38700</v>
      </c>
      <c r="B389" s="7">
        <f t="shared" si="51"/>
        <v>257.653</v>
      </c>
      <c r="C389" s="6">
        <f t="shared" si="52"/>
        <v>346.34946778175856</v>
      </c>
      <c r="D389" s="8">
        <f t="shared" si="50"/>
        <v>0.004683790100127491</v>
      </c>
      <c r="E389" s="8">
        <f t="shared" si="46"/>
        <v>321.7529726358406</v>
      </c>
    </row>
    <row r="390" spans="1:5" ht="11.25">
      <c r="A390" s="6">
        <f t="shared" si="49"/>
        <v>38800</v>
      </c>
      <c r="B390" s="7">
        <f t="shared" si="51"/>
        <v>257.952</v>
      </c>
      <c r="C390" s="6">
        <f t="shared" si="52"/>
        <v>341.80501905550193</v>
      </c>
      <c r="D390" s="8">
        <f t="shared" si="50"/>
        <v>0.0046169762380163255</v>
      </c>
      <c r="E390" s="8">
        <f t="shared" si="46"/>
        <v>321.93961172865943</v>
      </c>
    </row>
    <row r="391" spans="1:5" ht="11.25">
      <c r="A391" s="6">
        <f t="shared" si="49"/>
        <v>38900</v>
      </c>
      <c r="B391" s="7">
        <f t="shared" si="51"/>
        <v>258.251</v>
      </c>
      <c r="C391" s="6">
        <f t="shared" si="52"/>
        <v>337.32535929319135</v>
      </c>
      <c r="D391" s="8">
        <f t="shared" si="50"/>
        <v>0.004551191220744167</v>
      </c>
      <c r="E391" s="8">
        <f t="shared" si="46"/>
        <v>322.1261426832662</v>
      </c>
    </row>
    <row r="392" spans="1:5" ht="11.25">
      <c r="A392" s="6">
        <f t="shared" si="49"/>
        <v>39000</v>
      </c>
      <c r="B392" s="7">
        <f t="shared" si="51"/>
        <v>258.55</v>
      </c>
      <c r="C392" s="6">
        <f t="shared" si="52"/>
        <v>332.90949140254855</v>
      </c>
      <c r="D392" s="8">
        <f t="shared" si="50"/>
        <v>0.004486418041685823</v>
      </c>
      <c r="E392" s="8">
        <f t="shared" si="46"/>
        <v>322.3125656874085</v>
      </c>
    </row>
    <row r="393" spans="1:5" ht="11.25">
      <c r="A393" s="6">
        <f t="shared" si="49"/>
        <v>39100</v>
      </c>
      <c r="B393" s="7">
        <f t="shared" si="51"/>
        <v>258.849</v>
      </c>
      <c r="C393" s="6">
        <f t="shared" si="52"/>
        <v>328.5564347636266</v>
      </c>
      <c r="D393" s="8">
        <f t="shared" si="50"/>
        <v>0.004422639994525573</v>
      </c>
      <c r="E393" s="8">
        <f t="shared" si="46"/>
        <v>322.49888092829093</v>
      </c>
    </row>
    <row r="394" spans="1:5" ht="11.25">
      <c r="A394" s="6">
        <f t="shared" si="49"/>
        <v>39200</v>
      </c>
      <c r="B394" s="7">
        <f t="shared" si="51"/>
        <v>259.148</v>
      </c>
      <c r="C394" s="6">
        <f t="shared" si="52"/>
        <v>324.265224938092</v>
      </c>
      <c r="D394" s="8">
        <f t="shared" si="50"/>
        <v>0.004359840667615922</v>
      </c>
      <c r="E394" s="8">
        <f t="shared" si="46"/>
        <v>322.68508859257815</v>
      </c>
    </row>
    <row r="395" spans="1:5" ht="11.25">
      <c r="A395" s="6">
        <f t="shared" si="49"/>
        <v>39300</v>
      </c>
      <c r="B395" s="7">
        <f t="shared" si="51"/>
        <v>259.447</v>
      </c>
      <c r="C395" s="6">
        <f t="shared" si="52"/>
        <v>320.03491338398203</v>
      </c>
      <c r="D395" s="8">
        <f t="shared" si="50"/>
        <v>0.0042980039384489035</v>
      </c>
      <c r="E395" s="8">
        <f t="shared" si="46"/>
        <v>322.87118886639604</v>
      </c>
    </row>
    <row r="396" spans="1:5" ht="11.25">
      <c r="A396" s="6">
        <f t="shared" si="49"/>
        <v>39400</v>
      </c>
      <c r="B396" s="7">
        <f t="shared" si="51"/>
        <v>259.746</v>
      </c>
      <c r="C396" s="6">
        <f t="shared" si="52"/>
        <v>315.8645671758009</v>
      </c>
      <c r="D396" s="8">
        <f t="shared" si="50"/>
        <v>0.004237113968237168</v>
      </c>
      <c r="E396" s="8">
        <f t="shared" si="46"/>
        <v>323.05718193533477</v>
      </c>
    </row>
    <row r="397" spans="1:5" ht="11.25">
      <c r="A397" s="6">
        <f>A396+$G$2</f>
        <v>39500</v>
      </c>
      <c r="B397" s="7">
        <f t="shared" si="51"/>
        <v>260.045</v>
      </c>
      <c r="C397" s="6">
        <f t="shared" si="52"/>
        <v>311.75326872985767</v>
      </c>
      <c r="D397" s="8">
        <f>C397/$G$1/B397</f>
        <v>0.0041771551966027</v>
      </c>
      <c r="E397" s="8">
        <f t="shared" si="46"/>
        <v>323.24306798445036</v>
      </c>
    </row>
    <row r="398" spans="1:5" ht="11.25">
      <c r="A398" s="6">
        <f aca="true" t="shared" si="53" ref="A398:A461">A397+$G$2</f>
        <v>39600</v>
      </c>
      <c r="B398" s="7">
        <f t="shared" si="51"/>
        <v>260.344</v>
      </c>
      <c r="C398" s="6">
        <f t="shared" si="52"/>
        <v>307.70011553475166</v>
      </c>
      <c r="D398" s="8">
        <f aca="true" t="shared" si="54" ref="D398:D415">C398/$G$1/B398</f>
        <v>0.004118112336371032</v>
      </c>
      <c r="E398" s="8">
        <f t="shared" si="46"/>
        <v>323.4288471982671</v>
      </c>
    </row>
    <row r="399" spans="1:5" ht="11.25">
      <c r="A399" s="6">
        <f t="shared" si="53"/>
        <v>39700</v>
      </c>
      <c r="B399" s="7">
        <f t="shared" si="51"/>
        <v>260.64300000000003</v>
      </c>
      <c r="C399" s="6">
        <f t="shared" si="52"/>
        <v>303.70421988688304</v>
      </c>
      <c r="D399" s="8">
        <f t="shared" si="54"/>
        <v>0.004059970368468446</v>
      </c>
      <c r="E399" s="8">
        <f t="shared" si="46"/>
        <v>323.61451976077956</v>
      </c>
    </row>
    <row r="400" spans="1:5" ht="11.25">
      <c r="A400" s="6">
        <f t="shared" si="53"/>
        <v>39800</v>
      </c>
      <c r="B400" s="7">
        <f t="shared" si="51"/>
        <v>260.942</v>
      </c>
      <c r="C400" s="6">
        <f t="shared" si="52"/>
        <v>299.76470863091413</v>
      </c>
      <c r="D400" s="8">
        <f t="shared" si="54"/>
        <v>0.00400271453692039</v>
      </c>
      <c r="E400" s="8">
        <f t="shared" si="46"/>
        <v>323.80008585545494</v>
      </c>
    </row>
    <row r="401" spans="1:5" ht="11.25">
      <c r="A401" s="6">
        <f t="shared" si="53"/>
        <v>39900</v>
      </c>
      <c r="B401" s="7">
        <f t="shared" si="51"/>
        <v>261.241</v>
      </c>
      <c r="C401" s="6">
        <f t="shared" si="52"/>
        <v>295.8807229050539</v>
      </c>
      <c r="D401" s="8">
        <f t="shared" si="54"/>
        <v>0.00394633034394855</v>
      </c>
      <c r="E401" s="8">
        <f t="shared" si="46"/>
        <v>323.98554566523484</v>
      </c>
    </row>
    <row r="402" spans="1:5" ht="11.25">
      <c r="A402" s="6">
        <f t="shared" si="53"/>
        <v>40000</v>
      </c>
      <c r="B402" s="7">
        <f t="shared" si="51"/>
        <v>261.54</v>
      </c>
      <c r="C402" s="6">
        <f t="shared" si="52"/>
        <v>292.051417891099</v>
      </c>
      <c r="D402" s="8">
        <f t="shared" si="54"/>
        <v>0.0038908035451649284</v>
      </c>
      <c r="E402" s="8">
        <f t="shared" si="46"/>
        <v>324.17089937253775</v>
      </c>
    </row>
    <row r="403" spans="1:5" ht="11.25">
      <c r="A403" s="6">
        <f t="shared" si="53"/>
        <v>40100</v>
      </c>
      <c r="B403" s="7">
        <f t="shared" si="51"/>
        <v>261.839</v>
      </c>
      <c r="C403" s="6">
        <f t="shared" si="52"/>
        <v>288.27596256912426</v>
      </c>
      <c r="D403" s="8">
        <f t="shared" si="54"/>
        <v>0.0038361201448607316</v>
      </c>
      <c r="E403" s="8">
        <f t="shared" si="46"/>
        <v>324.35614715926073</v>
      </c>
    </row>
    <row r="404" spans="1:5" ht="11.25">
      <c r="A404" s="6">
        <f t="shared" si="53"/>
        <v>40200</v>
      </c>
      <c r="B404" s="7">
        <f t="shared" si="51"/>
        <v>262.138</v>
      </c>
      <c r="C404" s="6">
        <f t="shared" si="52"/>
        <v>284.5535394767197</v>
      </c>
      <c r="D404" s="8">
        <f t="shared" si="54"/>
        <v>0.003782266391387909</v>
      </c>
      <c r="E404" s="8">
        <f t="shared" si="46"/>
        <v>324.5412892067818</v>
      </c>
    </row>
    <row r="405" spans="1:5" ht="11.25">
      <c r="A405" s="6">
        <f t="shared" si="53"/>
        <v>40300</v>
      </c>
      <c r="B405" s="7">
        <f t="shared" si="51"/>
        <v>262.437</v>
      </c>
      <c r="C405" s="6">
        <f t="shared" si="52"/>
        <v>280.8833444727099</v>
      </c>
      <c r="D405" s="8">
        <f t="shared" si="54"/>
        <v>0.0037292287726317947</v>
      </c>
      <c r="E405" s="8">
        <f t="shared" si="46"/>
        <v>324.726325695962</v>
      </c>
    </row>
    <row r="406" spans="1:5" ht="11.25">
      <c r="A406" s="6">
        <f t="shared" si="53"/>
        <v>40400</v>
      </c>
      <c r="B406" s="7">
        <f t="shared" si="51"/>
        <v>262.736</v>
      </c>
      <c r="C406" s="6">
        <f t="shared" si="52"/>
        <v>277.264586505249</v>
      </c>
      <c r="D406" s="8">
        <f t="shared" si="54"/>
        <v>0.0036769940115726854</v>
      </c>
      <c r="E406" s="8">
        <f t="shared" si="46"/>
        <v>324.91125680714725</v>
      </c>
    </row>
    <row r="407" spans="1:5" ht="11.25">
      <c r="A407" s="6">
        <f t="shared" si="53"/>
        <v>40500</v>
      </c>
      <c r="B407" s="7">
        <f t="shared" si="51"/>
        <v>263.03499999999997</v>
      </c>
      <c r="C407" s="6">
        <f t="shared" si="52"/>
        <v>273.6964873842079</v>
      </c>
      <c r="D407" s="8">
        <f t="shared" si="54"/>
        <v>0.003625549061934537</v>
      </c>
      <c r="E407" s="8">
        <f aca="true" t="shared" si="55" ref="E407:E415">SQRT(1.4*287*B407)</f>
        <v>325.09608272017056</v>
      </c>
    </row>
    <row r="408" spans="1:5" ht="11.25">
      <c r="A408" s="6">
        <f t="shared" si="53"/>
        <v>40600</v>
      </c>
      <c r="B408" s="7">
        <f t="shared" si="51"/>
        <v>263.334</v>
      </c>
      <c r="C408" s="6">
        <f t="shared" si="52"/>
        <v>270.1782815577735</v>
      </c>
      <c r="D408" s="8">
        <f t="shared" si="54"/>
        <v>0.003574881103919053</v>
      </c>
      <c r="E408" s="8">
        <f t="shared" si="55"/>
        <v>325.2808036143541</v>
      </c>
    </row>
    <row r="409" spans="1:5" ht="11.25">
      <c r="A409" s="6">
        <f t="shared" si="53"/>
        <v>40700</v>
      </c>
      <c r="B409" s="7">
        <f t="shared" si="51"/>
        <v>263.633</v>
      </c>
      <c r="C409" s="6">
        <f t="shared" si="52"/>
        <v>266.7092158931794</v>
      </c>
      <c r="D409" s="8">
        <f t="shared" si="54"/>
        <v>0.0035249775400233944</v>
      </c>
      <c r="E409" s="8">
        <f t="shared" si="55"/>
        <v>325.465419668511</v>
      </c>
    </row>
    <row r="410" spans="1:5" ht="11.25">
      <c r="A410" s="6">
        <f t="shared" si="53"/>
        <v>40800</v>
      </c>
      <c r="B410" s="7">
        <f t="shared" si="51"/>
        <v>263.932</v>
      </c>
      <c r="C410" s="6">
        <f t="shared" si="52"/>
        <v>263.2885494614756</v>
      </c>
      <c r="D410" s="8">
        <f t="shared" si="54"/>
        <v>0.0034758259909396416</v>
      </c>
      <c r="E410" s="8">
        <f t="shared" si="55"/>
        <v>325.6499310609477</v>
      </c>
    </row>
    <row r="411" spans="1:5" ht="11.25">
      <c r="A411" s="6">
        <f t="shared" si="53"/>
        <v>40900</v>
      </c>
      <c r="B411" s="7">
        <f t="shared" si="51"/>
        <v>264.231</v>
      </c>
      <c r="C411" s="6">
        <f t="shared" si="52"/>
        <v>259.9155533262775</v>
      </c>
      <c r="D411" s="8">
        <f t="shared" si="54"/>
        <v>0.0034274142915345744</v>
      </c>
      <c r="E411" s="8">
        <f t="shared" si="55"/>
        <v>325.83433796946565</v>
      </c>
    </row>
    <row r="412" spans="1:5" ht="11.25">
      <c r="A412" s="6">
        <f t="shared" si="53"/>
        <v>41000</v>
      </c>
      <c r="B412" s="7">
        <f t="shared" si="51"/>
        <v>264.53</v>
      </c>
      <c r="C412" s="6">
        <f t="shared" si="52"/>
        <v>256.5895103363916</v>
      </c>
      <c r="D412" s="8">
        <f t="shared" si="54"/>
        <v>0.003379730486907772</v>
      </c>
      <c r="E412" s="8">
        <f t="shared" si="55"/>
        <v>326.0186405713636</v>
      </c>
    </row>
    <row r="413" spans="1:5" ht="11.25">
      <c r="A413" s="6">
        <f t="shared" si="53"/>
        <v>41100</v>
      </c>
      <c r="B413" s="7">
        <f t="shared" si="51"/>
        <v>264.829</v>
      </c>
      <c r="C413" s="6">
        <f t="shared" si="52"/>
        <v>253.30971492226544</v>
      </c>
      <c r="D413" s="8">
        <f t="shared" si="54"/>
        <v>0.0033327628285267376</v>
      </c>
      <c r="E413" s="8">
        <f t="shared" si="55"/>
        <v>326.2028390434393</v>
      </c>
    </row>
    <row r="414" spans="1:5" ht="11.25">
      <c r="A414" s="6">
        <f t="shared" si="53"/>
        <v>41200</v>
      </c>
      <c r="B414" s="7">
        <f t="shared" si="51"/>
        <v>265.128</v>
      </c>
      <c r="C414" s="6">
        <f t="shared" si="52"/>
        <v>250.0754728961786</v>
      </c>
      <c r="D414" s="8">
        <f t="shared" si="54"/>
        <v>0.0032864997704373394</v>
      </c>
      <c r="E414" s="8">
        <f t="shared" si="55"/>
        <v>326.3869335619917</v>
      </c>
    </row>
    <row r="415" spans="1:5" ht="11.25">
      <c r="A415" s="6">
        <f t="shared" si="53"/>
        <v>41300</v>
      </c>
      <c r="B415" s="7">
        <f t="shared" si="51"/>
        <v>265.427</v>
      </c>
      <c r="C415" s="6">
        <f t="shared" si="52"/>
        <v>246.88610125608875</v>
      </c>
      <c r="D415" s="8">
        <f t="shared" si="54"/>
        <v>0.003240929965547838</v>
      </c>
      <c r="E415" s="8">
        <f t="shared" si="55"/>
        <v>326.5709243028228</v>
      </c>
    </row>
    <row r="416" spans="1:5" ht="11.25">
      <c r="A416" s="6">
        <f t="shared" si="53"/>
        <v>41400</v>
      </c>
      <c r="B416" s="7">
        <f t="shared" si="51"/>
        <v>265.726</v>
      </c>
      <c r="C416" s="6">
        <f t="shared" si="52"/>
        <v>243.74092799308985</v>
      </c>
      <c r="D416" s="8">
        <f aca="true" t="shared" si="56" ref="D416:D479">C416/$G$1/B416</f>
        <v>0.0031960422619853796</v>
      </c>
      <c r="E416" s="8">
        <f aca="true" t="shared" si="57" ref="E416:E479">SQRT(1.4*287*B416)</f>
        <v>326.7548114412395</v>
      </c>
    </row>
    <row r="417" spans="1:5" ht="11.25">
      <c r="A417" s="6">
        <f t="shared" si="53"/>
        <v>41500</v>
      </c>
      <c r="B417" s="7">
        <f t="shared" si="51"/>
        <v>266.025</v>
      </c>
      <c r="C417" s="6">
        <f t="shared" si="52"/>
        <v>240.63929190238198</v>
      </c>
      <c r="D417" s="8">
        <f t="shared" si="56"/>
        <v>0.00315182569952304</v>
      </c>
      <c r="E417" s="8">
        <f t="shared" si="57"/>
        <v>326.938595152056</v>
      </c>
    </row>
    <row r="418" spans="1:5" ht="11.25">
      <c r="A418" s="6">
        <f t="shared" si="53"/>
        <v>41600</v>
      </c>
      <c r="B418" s="7">
        <f t="shared" si="51"/>
        <v>266.324</v>
      </c>
      <c r="C418" s="6">
        <f t="shared" si="52"/>
        <v>237.5805423977097</v>
      </c>
      <c r="D418" s="8">
        <f t="shared" si="56"/>
        <v>0.003108269506076323</v>
      </c>
      <c r="E418" s="8">
        <f t="shared" si="57"/>
        <v>327.12227560959525</v>
      </c>
    </row>
    <row r="419" spans="1:5" ht="11.25">
      <c r="A419" s="6">
        <f t="shared" si="53"/>
        <v>41700</v>
      </c>
      <c r="B419" s="7">
        <f t="shared" si="51"/>
        <v>266.623</v>
      </c>
      <c r="C419" s="6">
        <f t="shared" si="52"/>
        <v>234.5640393291841</v>
      </c>
      <c r="D419" s="8">
        <f t="shared" si="56"/>
        <v>0.0030653630942674543</v>
      </c>
      <c r="E419" s="8">
        <f t="shared" si="57"/>
        <v>327.30585298769097</v>
      </c>
    </row>
    <row r="420" spans="1:5" ht="11.25">
      <c r="A420" s="6">
        <f t="shared" si="53"/>
        <v>41800</v>
      </c>
      <c r="B420" s="7">
        <f t="shared" si="51"/>
        <v>266.922</v>
      </c>
      <c r="C420" s="6">
        <f t="shared" si="52"/>
        <v>231.58915280443037</v>
      </c>
      <c r="D420" s="8">
        <f t="shared" si="56"/>
        <v>0.0030230960580561665</v>
      </c>
      <c r="E420" s="8">
        <f t="shared" si="57"/>
        <v>327.4893274596899</v>
      </c>
    </row>
    <row r="421" spans="1:5" ht="11.25">
      <c r="A421" s="6">
        <f t="shared" si="53"/>
        <v>41900</v>
      </c>
      <c r="B421" s="7">
        <f t="shared" si="51"/>
        <v>267.221</v>
      </c>
      <c r="C421" s="6">
        <f t="shared" si="52"/>
        <v>228.65526301300272</v>
      </c>
      <c r="D421" s="8">
        <f t="shared" si="56"/>
        <v>0.0029814581694357217</v>
      </c>
      <c r="E421" s="8">
        <f t="shared" si="57"/>
        <v>327.6726991984532</v>
      </c>
    </row>
    <row r="422" spans="1:5" ht="11.25">
      <c r="A422" s="6">
        <f t="shared" si="53"/>
        <v>42000</v>
      </c>
      <c r="B422" s="7">
        <f t="shared" si="51"/>
        <v>267.52</v>
      </c>
      <c r="C422" s="6">
        <f t="shared" si="52"/>
        <v>225.76176005398483</v>
      </c>
      <c r="D422" s="8">
        <f t="shared" si="56"/>
        <v>0.002940439375192566</v>
      </c>
      <c r="E422" s="8">
        <f t="shared" si="57"/>
        <v>327.8559683763588</v>
      </c>
    </row>
    <row r="423" spans="1:5" ht="11.25">
      <c r="A423" s="6">
        <f t="shared" si="53"/>
        <v>42100</v>
      </c>
      <c r="B423" s="7">
        <f t="shared" si="51"/>
        <v>267.819</v>
      </c>
      <c r="C423" s="6">
        <f t="shared" si="52"/>
        <v>222.90804376673722</v>
      </c>
      <c r="D423" s="8">
        <f t="shared" si="56"/>
        <v>0.0029000297937286394</v>
      </c>
      <c r="E423" s="8">
        <f t="shared" si="57"/>
        <v>328.0391351653031</v>
      </c>
    </row>
    <row r="424" spans="1:5" ht="11.25">
      <c r="A424" s="6">
        <f t="shared" si="53"/>
        <v>42200</v>
      </c>
      <c r="B424" s="7">
        <f t="shared" si="51"/>
        <v>268.118</v>
      </c>
      <c r="C424" s="6">
        <f t="shared" si="52"/>
        <v>220.09352356471535</v>
      </c>
      <c r="D424" s="8">
        <f t="shared" si="56"/>
        <v>0.002860219711944857</v>
      </c>
      <c r="E424" s="8">
        <f t="shared" si="57"/>
        <v>328.22219973670275</v>
      </c>
    </row>
    <row r="425" spans="1:5" ht="11.25">
      <c r="A425" s="6">
        <f t="shared" si="53"/>
        <v>42300</v>
      </c>
      <c r="B425" s="7">
        <f t="shared" si="51"/>
        <v>268.41700000000003</v>
      </c>
      <c r="C425" s="6">
        <f t="shared" si="52"/>
        <v>217.3176182723033</v>
      </c>
      <c r="D425" s="8">
        <f t="shared" si="56"/>
        <v>0.0028209995821845517</v>
      </c>
      <c r="E425" s="8">
        <f t="shared" si="57"/>
        <v>328.40516226149674</v>
      </c>
    </row>
    <row r="426" spans="1:5" ht="11.25">
      <c r="A426" s="6">
        <f t="shared" si="53"/>
        <v>42400</v>
      </c>
      <c r="B426" s="7">
        <f t="shared" si="51"/>
        <v>268.716</v>
      </c>
      <c r="C426" s="6">
        <f t="shared" si="52"/>
        <v>214.5797559646075</v>
      </c>
      <c r="D426" s="8">
        <f t="shared" si="56"/>
        <v>0.002782360019235721</v>
      </c>
      <c r="E426" s="8">
        <f t="shared" si="57"/>
        <v>328.5880229101481</v>
      </c>
    </row>
    <row r="427" spans="1:5" ht="11.25">
      <c r="A427" s="6">
        <f t="shared" si="53"/>
        <v>42500</v>
      </c>
      <c r="B427" s="7">
        <f t="shared" si="51"/>
        <v>269.015</v>
      </c>
      <c r="C427" s="6">
        <f t="shared" si="52"/>
        <v>211.87937381014922</v>
      </c>
      <c r="D427" s="8">
        <f t="shared" si="56"/>
        <v>0.002744291797390794</v>
      </c>
      <c r="E427" s="8">
        <f t="shared" si="57"/>
        <v>328.77078185264577</v>
      </c>
    </row>
    <row r="428" spans="1:5" ht="11.25">
      <c r="A428" s="6">
        <f t="shared" si="53"/>
        <v>42600</v>
      </c>
      <c r="B428" s="7">
        <f t="shared" si="51"/>
        <v>269.314</v>
      </c>
      <c r="C428" s="6">
        <f t="shared" si="52"/>
        <v>209.21591791640506</v>
      </c>
      <c r="D428" s="8">
        <f t="shared" si="56"/>
        <v>0.0027067858475628456</v>
      </c>
      <c r="E428" s="8">
        <f t="shared" si="57"/>
        <v>328.9534392585066</v>
      </c>
    </row>
    <row r="429" spans="1:5" ht="11.25">
      <c r="A429" s="6">
        <f t="shared" si="53"/>
        <v>42700</v>
      </c>
      <c r="B429" s="7">
        <f t="shared" si="51"/>
        <v>269.613</v>
      </c>
      <c r="C429" s="6">
        <f t="shared" si="52"/>
        <v>206.58884317814085</v>
      </c>
      <c r="D429" s="8">
        <f t="shared" si="56"/>
        <v>0.0026698332544570933</v>
      </c>
      <c r="E429" s="8">
        <f t="shared" si="57"/>
        <v>329.13599529677697</v>
      </c>
    </row>
    <row r="430" spans="1:5" ht="11.25">
      <c r="A430" s="6">
        <f t="shared" si="53"/>
        <v>42800</v>
      </c>
      <c r="B430" s="7">
        <f t="shared" si="51"/>
        <v>269.912</v>
      </c>
      <c r="C430" s="6">
        <f t="shared" si="52"/>
        <v>203.99761312847434</v>
      </c>
      <c r="D430" s="8">
        <f t="shared" si="56"/>
        <v>0.0026334252537964153</v>
      </c>
      <c r="E430" s="8">
        <f t="shared" si="57"/>
        <v>329.3184501360347</v>
      </c>
    </row>
    <row r="431" spans="1:5" ht="11.25">
      <c r="A431" s="6">
        <f t="shared" si="53"/>
        <v>42900</v>
      </c>
      <c r="B431" s="7">
        <f t="shared" si="51"/>
        <v>270.211</v>
      </c>
      <c r="C431" s="6">
        <f t="shared" si="52"/>
        <v>201.4416997926324</v>
      </c>
      <c r="D431" s="8">
        <f t="shared" si="56"/>
        <v>0.002597553229600045</v>
      </c>
      <c r="E431" s="8">
        <f t="shared" si="57"/>
        <v>329.500803944391</v>
      </c>
    </row>
    <row r="432" spans="1:5" ht="11.25">
      <c r="A432" s="6">
        <f t="shared" si="53"/>
        <v>43000</v>
      </c>
      <c r="B432" s="7">
        <f t="shared" si="51"/>
        <v>270.51</v>
      </c>
      <c r="C432" s="6">
        <f t="shared" si="52"/>
        <v>198.92058354434022</v>
      </c>
      <c r="D432" s="8">
        <f t="shared" si="56"/>
        <v>0.0025622087115142068</v>
      </c>
      <c r="E432" s="8">
        <f t="shared" si="57"/>
        <v>329.683056889492</v>
      </c>
    </row>
    <row r="433" spans="1:5" ht="11.25">
      <c r="A433" s="6">
        <f t="shared" si="53"/>
        <v>43100</v>
      </c>
      <c r="B433" s="7">
        <f t="shared" si="51"/>
        <v>270.80899999999997</v>
      </c>
      <c r="C433" s="6">
        <f t="shared" si="52"/>
        <v>196.43375296478808</v>
      </c>
      <c r="D433" s="8">
        <f t="shared" si="56"/>
        <v>0.0025273833721936</v>
      </c>
      <c r="E433" s="8">
        <f t="shared" si="57"/>
        <v>329.86520913852064</v>
      </c>
    </row>
    <row r="434" spans="1:5" ht="11.25">
      <c r="A434" s="6">
        <f t="shared" si="53"/>
        <v>43200</v>
      </c>
      <c r="B434" s="7">
        <f t="shared" si="51"/>
        <v>271.108</v>
      </c>
      <c r="C434" s="6">
        <f t="shared" si="52"/>
        <v>193.98070470413995</v>
      </c>
      <c r="D434" s="8">
        <f t="shared" si="56"/>
        <v>0.0024930690247328816</v>
      </c>
      <c r="E434" s="8">
        <f t="shared" si="57"/>
        <v>330.0472608581989</v>
      </c>
    </row>
    <row r="435" spans="1:5" ht="11.25">
      <c r="A435" s="6">
        <f t="shared" si="53"/>
        <v>43300</v>
      </c>
      <c r="B435" s="7">
        <f t="shared" si="51"/>
        <v>271.407</v>
      </c>
      <c r="C435" s="6">
        <f t="shared" si="52"/>
        <v>191.56094334552523</v>
      </c>
      <c r="D435" s="8">
        <f t="shared" si="56"/>
        <v>0.0024592576201470035</v>
      </c>
      <c r="E435" s="8">
        <f t="shared" si="57"/>
        <v>330.22921221478873</v>
      </c>
    </row>
    <row r="436" spans="1:5" ht="11.25">
      <c r="A436" s="6">
        <f t="shared" si="53"/>
        <v>43400</v>
      </c>
      <c r="B436" s="7">
        <f t="shared" si="51"/>
        <v>271.706</v>
      </c>
      <c r="C436" s="6">
        <f t="shared" si="52"/>
        <v>189.1739812714687</v>
      </c>
      <c r="D436" s="8">
        <f t="shared" si="56"/>
        <v>0.0024259412448994523</v>
      </c>
      <c r="E436" s="8">
        <f t="shared" si="57"/>
        <v>330.4110633740947</v>
      </c>
    </row>
    <row r="437" spans="1:5" ht="11.25">
      <c r="A437" s="6">
        <f t="shared" si="53"/>
        <v>43500</v>
      </c>
      <c r="B437" s="7">
        <f t="shared" si="51"/>
        <v>272.005</v>
      </c>
      <c r="C437" s="6">
        <f t="shared" si="52"/>
        <v>186.81933853271394</v>
      </c>
      <c r="D437" s="8">
        <f t="shared" si="56"/>
        <v>0.0023931121184774537</v>
      </c>
      <c r="E437" s="8">
        <f t="shared" si="57"/>
        <v>330.5928145014649</v>
      </c>
    </row>
    <row r="438" spans="1:5" ht="11.25">
      <c r="A438" s="6">
        <f t="shared" si="53"/>
        <v>43600</v>
      </c>
      <c r="B438" s="7">
        <f t="shared" si="51"/>
        <v>272.304</v>
      </c>
      <c r="C438" s="6">
        <f t="shared" si="52"/>
        <v>184.49654271939244</v>
      </c>
      <c r="D438" s="8">
        <f t="shared" si="56"/>
        <v>0.0023607625910131657</v>
      </c>
      <c r="E438" s="8">
        <f t="shared" si="57"/>
        <v>330.77446576179364</v>
      </c>
    </row>
    <row r="439" spans="1:5" ht="11.25">
      <c r="A439" s="6">
        <f t="shared" si="53"/>
        <v>43700</v>
      </c>
      <c r="B439" s="7">
        <f t="shared" si="51"/>
        <v>272.603</v>
      </c>
      <c r="C439" s="6">
        <f t="shared" si="52"/>
        <v>182.20512883449675</v>
      </c>
      <c r="D439" s="8">
        <f t="shared" si="56"/>
        <v>0.0023288851409499745</v>
      </c>
      <c r="E439" s="8">
        <f t="shared" si="57"/>
        <v>330.95601731952235</v>
      </c>
    </row>
    <row r="440" spans="1:5" ht="11.25">
      <c r="A440" s="6">
        <f t="shared" si="53"/>
        <v>43800</v>
      </c>
      <c r="B440" s="7">
        <f t="shared" si="51"/>
        <v>272.902</v>
      </c>
      <c r="C440" s="6">
        <f t="shared" si="52"/>
        <v>179.9446391696148</v>
      </c>
      <c r="D440" s="8">
        <f t="shared" si="56"/>
        <v>0.002297472372753007</v>
      </c>
      <c r="E440" s="8">
        <f t="shared" si="57"/>
        <v>331.1374693386419</v>
      </c>
    </row>
    <row r="441" spans="1:5" ht="11.25">
      <c r="A441" s="6">
        <f t="shared" si="53"/>
        <v>43900</v>
      </c>
      <c r="B441" s="7">
        <f t="shared" si="51"/>
        <v>273.201</v>
      </c>
      <c r="C441" s="6">
        <f t="shared" si="52"/>
        <v>177.7146231828723</v>
      </c>
      <c r="D441" s="8">
        <f t="shared" si="56"/>
        <v>0.00226651701466283</v>
      </c>
      <c r="E441" s="8">
        <f t="shared" si="57"/>
        <v>331.31882198269386</v>
      </c>
    </row>
    <row r="442" spans="1:5" ht="11.25">
      <c r="A442" s="6">
        <f t="shared" si="53"/>
        <v>44000</v>
      </c>
      <c r="B442" s="7">
        <f t="shared" si="51"/>
        <v>273.5</v>
      </c>
      <c r="C442" s="6">
        <f t="shared" si="52"/>
        <v>175.5146373790596</v>
      </c>
      <c r="D442" s="8">
        <f t="shared" si="56"/>
        <v>0.0022360119164917236</v>
      </c>
      <c r="E442" s="8">
        <f t="shared" si="57"/>
        <v>331.5000754147727</v>
      </c>
    </row>
    <row r="443" spans="1:5" ht="11.25">
      <c r="A443" s="6">
        <f t="shared" si="53"/>
        <v>44100</v>
      </c>
      <c r="B443" s="7">
        <f t="shared" si="51"/>
        <v>273.799</v>
      </c>
      <c r="C443" s="6">
        <f t="shared" si="52"/>
        <v>173.34424519188497</v>
      </c>
      <c r="D443" s="8">
        <f t="shared" si="56"/>
        <v>0.0022059500474614423</v>
      </c>
      <c r="E443" s="8">
        <f t="shared" si="57"/>
        <v>331.68122979752707</v>
      </c>
    </row>
    <row r="444" spans="1:5" ht="11.25">
      <c r="A444" s="6">
        <f t="shared" si="53"/>
        <v>44200</v>
      </c>
      <c r="B444" s="7">
        <f t="shared" si="51"/>
        <v>274.098</v>
      </c>
      <c r="C444" s="6">
        <f t="shared" si="52"/>
        <v>171.20301686832212</v>
      </c>
      <c r="D444" s="8">
        <f t="shared" si="56"/>
        <v>0.002176324494081762</v>
      </c>
      <c r="E444" s="8">
        <f t="shared" si="57"/>
        <v>331.8622852931619</v>
      </c>
    </row>
    <row r="445" spans="1:5" ht="11.25">
      <c r="A445" s="6">
        <f t="shared" si="53"/>
        <v>44300</v>
      </c>
      <c r="B445" s="7">
        <f t="shared" si="51"/>
        <v>274.397</v>
      </c>
      <c r="C445" s="6">
        <f t="shared" si="52"/>
        <v>169.09052935501487</v>
      </c>
      <c r="D445" s="8">
        <f t="shared" si="56"/>
        <v>0.0021471284580690114</v>
      </c>
      <c r="E445" s="8">
        <f t="shared" si="57"/>
        <v>332.04324206343966</v>
      </c>
    </row>
    <row r="446" spans="1:5" ht="11.25">
      <c r="A446" s="6">
        <f t="shared" si="53"/>
        <v>44400</v>
      </c>
      <c r="B446" s="7">
        <f aca="true" t="shared" si="58" ref="B446:B509">$B$252+0.00299*(A446-25000)</f>
        <v>274.696</v>
      </c>
      <c r="C446" s="6">
        <f aca="true" t="shared" si="59" ref="C446:C509">2488*(B446/$B$252)^(-11.388)</f>
        <v>167.00636618669012</v>
      </c>
      <c r="D446" s="8">
        <f t="shared" si="56"/>
        <v>0.0021183552543036755</v>
      </c>
      <c r="E446" s="8">
        <f t="shared" si="57"/>
        <v>332.2241002696824</v>
      </c>
    </row>
    <row r="447" spans="1:5" ht="11.25">
      <c r="A447" s="6">
        <f t="shared" si="53"/>
        <v>44500</v>
      </c>
      <c r="B447" s="7">
        <f t="shared" si="58"/>
        <v>274.995</v>
      </c>
      <c r="C447" s="6">
        <f t="shared" si="59"/>
        <v>164.95011737655636</v>
      </c>
      <c r="D447" s="8">
        <f t="shared" si="56"/>
        <v>0.002089998308826475</v>
      </c>
      <c r="E447" s="8">
        <f t="shared" si="57"/>
        <v>332.4048600727733</v>
      </c>
    </row>
    <row r="448" spans="1:5" ht="11.25">
      <c r="A448" s="6">
        <f t="shared" si="53"/>
        <v>44600</v>
      </c>
      <c r="B448" s="7">
        <f t="shared" si="58"/>
        <v>275.294</v>
      </c>
      <c r="C448" s="6">
        <f t="shared" si="59"/>
        <v>162.92137930863328</v>
      </c>
      <c r="D448" s="8">
        <f t="shared" si="56"/>
        <v>0.002062051156871951</v>
      </c>
      <c r="E448" s="8">
        <f t="shared" si="57"/>
        <v>332.58552163315824</v>
      </c>
    </row>
    <row r="449" spans="1:5" ht="11.25">
      <c r="A449" s="6">
        <f t="shared" si="53"/>
        <v>44700</v>
      </c>
      <c r="B449" s="7">
        <f t="shared" si="58"/>
        <v>275.593</v>
      </c>
      <c r="C449" s="6">
        <f t="shared" si="59"/>
        <v>160.9197546319904</v>
      </c>
      <c r="D449" s="8">
        <f t="shared" si="56"/>
        <v>0.002034507440938987</v>
      </c>
      <c r="E449" s="8">
        <f t="shared" si="57"/>
        <v>332.76608511084777</v>
      </c>
    </row>
    <row r="450" spans="1:5" ht="11.25">
      <c r="A450" s="6">
        <f t="shared" si="53"/>
        <v>44800</v>
      </c>
      <c r="B450" s="7">
        <f t="shared" si="58"/>
        <v>275.892</v>
      </c>
      <c r="C450" s="6">
        <f t="shared" si="59"/>
        <v>158.94485215685498</v>
      </c>
      <c r="D450" s="8">
        <f t="shared" si="56"/>
        <v>0.0020073609088974795</v>
      </c>
      <c r="E450" s="8">
        <f t="shared" si="57"/>
        <v>332.94655066541833</v>
      </c>
    </row>
    <row r="451" spans="1:5" ht="11.25">
      <c r="A451" s="6">
        <f t="shared" si="53"/>
        <v>44900</v>
      </c>
      <c r="B451" s="7">
        <f t="shared" si="58"/>
        <v>276.191</v>
      </c>
      <c r="C451" s="6">
        <f t="shared" si="59"/>
        <v>156.99628675254579</v>
      </c>
      <c r="D451" s="8">
        <f t="shared" si="56"/>
        <v>0.001980605412130347</v>
      </c>
      <c r="E451" s="8">
        <f t="shared" si="57"/>
        <v>333.12691845601427</v>
      </c>
    </row>
    <row r="452" spans="1:5" ht="11.25">
      <c r="A452" s="6">
        <f t="shared" si="53"/>
        <v>45000</v>
      </c>
      <c r="B452" s="7">
        <f t="shared" si="58"/>
        <v>276.49</v>
      </c>
      <c r="C452" s="6">
        <f t="shared" si="59"/>
        <v>155.0736792472122</v>
      </c>
      <c r="D452" s="8">
        <f t="shared" si="56"/>
        <v>0.001954234903710339</v>
      </c>
      <c r="E452" s="8">
        <f t="shared" si="57"/>
        <v>333.3071886413493</v>
      </c>
    </row>
    <row r="453" spans="1:5" ht="11.25">
      <c r="A453" s="6">
        <f t="shared" si="53"/>
        <v>45100</v>
      </c>
      <c r="B453" s="7">
        <f t="shared" si="58"/>
        <v>276.789</v>
      </c>
      <c r="C453" s="6">
        <f t="shared" si="59"/>
        <v>153.17665632933637</v>
      </c>
      <c r="D453" s="8">
        <f t="shared" si="56"/>
        <v>0.001928243436610866</v>
      </c>
      <c r="E453" s="8">
        <f t="shared" si="57"/>
        <v>333.48736137970803</v>
      </c>
    </row>
    <row r="454" spans="1:5" ht="11.25">
      <c r="A454" s="6">
        <f t="shared" si="53"/>
        <v>45200</v>
      </c>
      <c r="B454" s="7">
        <f t="shared" si="58"/>
        <v>277.088</v>
      </c>
      <c r="C454" s="6">
        <f t="shared" si="59"/>
        <v>151.30485045096594</v>
      </c>
      <c r="D454" s="8">
        <f t="shared" si="56"/>
        <v>0.0019026251619501595</v>
      </c>
      <c r="E454" s="8">
        <f t="shared" si="57"/>
        <v>333.667436828948</v>
      </c>
    </row>
    <row r="455" spans="1:5" ht="11.25">
      <c r="A455" s="6">
        <f t="shared" si="53"/>
        <v>45300</v>
      </c>
      <c r="B455" s="7">
        <f t="shared" si="58"/>
        <v>277.387</v>
      </c>
      <c r="C455" s="6">
        <f t="shared" si="59"/>
        <v>149.45789973264846</v>
      </c>
      <c r="D455" s="8">
        <f t="shared" si="56"/>
        <v>0.0018773743272681809</v>
      </c>
      <c r="E455" s="8">
        <f t="shared" si="57"/>
        <v>333.8474151465007</v>
      </c>
    </row>
    <row r="456" spans="1:5" ht="11.25">
      <c r="A456" s="6">
        <f t="shared" si="53"/>
        <v>45400</v>
      </c>
      <c r="B456" s="7">
        <f t="shared" si="58"/>
        <v>277.686</v>
      </c>
      <c r="C456" s="6">
        <f t="shared" si="59"/>
        <v>147.63544787003252</v>
      </c>
      <c r="D456" s="8">
        <f t="shared" si="56"/>
        <v>0.0018524852748355621</v>
      </c>
      <c r="E456" s="8">
        <f t="shared" si="57"/>
        <v>334.0272964893737</v>
      </c>
    </row>
    <row r="457" spans="1:5" ht="11.25">
      <c r="A457" s="6">
        <f t="shared" si="53"/>
        <v>45500</v>
      </c>
      <c r="B457" s="7">
        <f t="shared" si="58"/>
        <v>277.985</v>
      </c>
      <c r="C457" s="6">
        <f t="shared" si="59"/>
        <v>145.8371440421066</v>
      </c>
      <c r="D457" s="8">
        <f t="shared" si="56"/>
        <v>0.0018279524399939934</v>
      </c>
      <c r="E457" s="8">
        <f t="shared" si="57"/>
        <v>334.20708101415204</v>
      </c>
    </row>
    <row r="458" spans="1:5" ht="11.25">
      <c r="A458" s="6">
        <f t="shared" si="53"/>
        <v>45600</v>
      </c>
      <c r="B458" s="7">
        <f t="shared" si="58"/>
        <v>278.284</v>
      </c>
      <c r="C458" s="6">
        <f t="shared" si="59"/>
        <v>144.06264282104726</v>
      </c>
      <c r="D458" s="8">
        <f t="shared" si="56"/>
        <v>0.0018037703495274607</v>
      </c>
      <c r="E458" s="8">
        <f t="shared" si="57"/>
        <v>334.38676887699967</v>
      </c>
    </row>
    <row r="459" spans="1:5" ht="11.25">
      <c r="A459" s="6">
        <f t="shared" si="53"/>
        <v>45700</v>
      </c>
      <c r="B459" s="7">
        <f t="shared" si="58"/>
        <v>278.58299999999997</v>
      </c>
      <c r="C459" s="6">
        <f t="shared" si="59"/>
        <v>142.31160408363797</v>
      </c>
      <c r="D459" s="8">
        <f t="shared" si="56"/>
        <v>0.0017799336200636116</v>
      </c>
      <c r="E459" s="8">
        <f t="shared" si="57"/>
        <v>334.5663602336612</v>
      </c>
    </row>
    <row r="460" spans="1:5" ht="11.25">
      <c r="A460" s="6">
        <f t="shared" si="53"/>
        <v>45800</v>
      </c>
      <c r="B460" s="7">
        <f t="shared" si="58"/>
        <v>278.882</v>
      </c>
      <c r="C460" s="6">
        <f t="shared" si="59"/>
        <v>140.58369292424166</v>
      </c>
      <c r="D460" s="8">
        <f t="shared" si="56"/>
        <v>0.0017564369565048225</v>
      </c>
      <c r="E460" s="8">
        <f t="shared" si="57"/>
        <v>334.7458552394637</v>
      </c>
    </row>
    <row r="461" spans="1:5" ht="11.25">
      <c r="A461" s="6">
        <f t="shared" si="53"/>
        <v>45900</v>
      </c>
      <c r="B461" s="7">
        <f t="shared" si="58"/>
        <v>279.181</v>
      </c>
      <c r="C461" s="6">
        <f t="shared" si="59"/>
        <v>138.8785795692909</v>
      </c>
      <c r="D461" s="8">
        <f t="shared" si="56"/>
        <v>0.0017332751504882857</v>
      </c>
      <c r="E461" s="8">
        <f t="shared" si="57"/>
        <v>334.9252540493177</v>
      </c>
    </row>
    <row r="462" spans="1:5" ht="11.25">
      <c r="A462" s="6">
        <f aca="true" t="shared" si="60" ref="A462:A525">A461+$G$2</f>
        <v>46000</v>
      </c>
      <c r="B462" s="7">
        <f t="shared" si="58"/>
        <v>279.48</v>
      </c>
      <c r="C462" s="6">
        <f t="shared" si="59"/>
        <v>137.19593929326527</v>
      </c>
      <c r="D462" s="8">
        <f t="shared" si="56"/>
        <v>0.001710443078874521</v>
      </c>
      <c r="E462" s="8">
        <f t="shared" si="57"/>
        <v>335.1045568177192</v>
      </c>
    </row>
    <row r="463" spans="1:5" ht="11.25">
      <c r="A463" s="6">
        <f t="shared" si="60"/>
        <v>46100</v>
      </c>
      <c r="B463" s="7">
        <f t="shared" si="58"/>
        <v>279.779</v>
      </c>
      <c r="C463" s="6">
        <f t="shared" si="59"/>
        <v>135.53545233613812</v>
      </c>
      <c r="D463" s="8">
        <f t="shared" si="56"/>
        <v>0.0016879357022638827</v>
      </c>
      <c r="E463" s="8">
        <f t="shared" si="57"/>
        <v>335.2837636987511</v>
      </c>
    </row>
    <row r="464" spans="1:5" ht="11.25">
      <c r="A464" s="6">
        <f t="shared" si="60"/>
        <v>46200</v>
      </c>
      <c r="B464" s="7">
        <f t="shared" si="58"/>
        <v>280.078</v>
      </c>
      <c r="C464" s="6">
        <f t="shared" si="59"/>
        <v>133.89680382225342</v>
      </c>
      <c r="D464" s="8">
        <f t="shared" si="56"/>
        <v>0.001665748063540356</v>
      </c>
      <c r="E464" s="8">
        <f t="shared" si="57"/>
        <v>335.46287484608484</v>
      </c>
    </row>
    <row r="465" spans="1:5" ht="11.25">
      <c r="A465" s="6">
        <f t="shared" si="60"/>
        <v>46300</v>
      </c>
      <c r="B465" s="7">
        <f t="shared" si="58"/>
        <v>280.377</v>
      </c>
      <c r="C465" s="6">
        <f t="shared" si="59"/>
        <v>132.27968368061852</v>
      </c>
      <c r="D465" s="8">
        <f t="shared" si="56"/>
        <v>0.0016438752864422691</v>
      </c>
      <c r="E465" s="8">
        <f t="shared" si="57"/>
        <v>335.64189041298164</v>
      </c>
    </row>
    <row r="466" spans="1:5" ht="11.25">
      <c r="A466" s="6">
        <f t="shared" si="60"/>
        <v>46400</v>
      </c>
      <c r="B466" s="7">
        <f t="shared" si="58"/>
        <v>280.676</v>
      </c>
      <c r="C466" s="6">
        <f t="shared" si="59"/>
        <v>130.68378656657623</v>
      </c>
      <c r="D466" s="8">
        <f t="shared" si="56"/>
        <v>0.0016223125741592639</v>
      </c>
      <c r="E466" s="8">
        <f t="shared" si="57"/>
        <v>335.82081055229435</v>
      </c>
    </row>
    <row r="467" spans="1:5" ht="11.25">
      <c r="A467" s="6">
        <f t="shared" si="60"/>
        <v>46500</v>
      </c>
      <c r="B467" s="7">
        <f t="shared" si="58"/>
        <v>280.975</v>
      </c>
      <c r="C467" s="6">
        <f t="shared" si="59"/>
        <v>129.10881178483632</v>
      </c>
      <c r="D467" s="8">
        <f t="shared" si="56"/>
        <v>0.0016010552079550808</v>
      </c>
      <c r="E467" s="8">
        <f t="shared" si="57"/>
        <v>335.99963541646883</v>
      </c>
    </row>
    <row r="468" spans="1:5" ht="11.25">
      <c r="A468" s="6">
        <f t="shared" si="60"/>
        <v>46600</v>
      </c>
      <c r="B468" s="7">
        <f t="shared" si="58"/>
        <v>281.274</v>
      </c>
      <c r="C468" s="6">
        <f t="shared" si="59"/>
        <v>127.55446321384366</v>
      </c>
      <c r="D468" s="8">
        <f t="shared" si="56"/>
        <v>0.001580098545815688</v>
      </c>
      <c r="E468" s="8">
        <f t="shared" si="57"/>
        <v>336.1783651575455</v>
      </c>
    </row>
    <row r="469" spans="1:5" ht="11.25">
      <c r="A469" s="6">
        <f t="shared" si="60"/>
        <v>46700</v>
      </c>
      <c r="B469" s="7">
        <f t="shared" si="58"/>
        <v>281.573</v>
      </c>
      <c r="C469" s="6">
        <f t="shared" si="59"/>
        <v>126.02044923144972</v>
      </c>
      <c r="D469" s="8">
        <f t="shared" si="56"/>
        <v>0.0015594380211221518</v>
      </c>
      <c r="E469" s="8">
        <f t="shared" si="57"/>
        <v>336.3569999271607</v>
      </c>
    </row>
    <row r="470" spans="1:5" ht="11.25">
      <c r="A470" s="6">
        <f t="shared" si="60"/>
        <v>46800</v>
      </c>
      <c r="B470" s="7">
        <f t="shared" si="58"/>
        <v>281.872</v>
      </c>
      <c r="C470" s="6">
        <f t="shared" si="59"/>
        <v>124.50648264187357</v>
      </c>
      <c r="D470" s="8">
        <f t="shared" si="56"/>
        <v>0.0015390691413478899</v>
      </c>
      <c r="E470" s="8">
        <f t="shared" si="57"/>
        <v>336.53553987654857</v>
      </c>
    </row>
    <row r="471" spans="1:5" ht="11.25">
      <c r="A471" s="6">
        <f t="shared" si="60"/>
        <v>46900</v>
      </c>
      <c r="B471" s="7">
        <f t="shared" si="58"/>
        <v>282.171</v>
      </c>
      <c r="C471" s="6">
        <f t="shared" si="59"/>
        <v>123.01228060392359</v>
      </c>
      <c r="D471" s="8">
        <f t="shared" si="56"/>
        <v>0.0015189874867797821</v>
      </c>
      <c r="E471" s="8">
        <f t="shared" si="57"/>
        <v>336.713985156542</v>
      </c>
    </row>
    <row r="472" spans="1:5" ht="11.25">
      <c r="A472" s="6">
        <f t="shared" si="60"/>
        <v>47000</v>
      </c>
      <c r="B472" s="7">
        <f t="shared" si="58"/>
        <v>282.47</v>
      </c>
      <c r="C472" s="6">
        <f t="shared" si="59"/>
        <v>121.53756456045507</v>
      </c>
      <c r="D472" s="8">
        <f t="shared" si="56"/>
        <v>0.0014991887092626413</v>
      </c>
      <c r="E472" s="8">
        <f t="shared" si="57"/>
        <v>336.8923359175747</v>
      </c>
    </row>
    <row r="473" spans="1:5" ht="11.25">
      <c r="A473" s="6">
        <f t="shared" si="60"/>
        <v>47100</v>
      </c>
      <c r="B473" s="7">
        <f t="shared" si="58"/>
        <v>282.769</v>
      </c>
      <c r="C473" s="6">
        <f t="shared" si="59"/>
        <v>120.08206016904647</v>
      </c>
      <c r="D473" s="8">
        <f t="shared" si="56"/>
        <v>0.0014796685309666708</v>
      </c>
      <c r="E473" s="8">
        <f t="shared" si="57"/>
        <v>337.0705923096822</v>
      </c>
    </row>
    <row r="474" spans="1:5" ht="11.25">
      <c r="A474" s="6">
        <f t="shared" si="60"/>
        <v>47200</v>
      </c>
      <c r="B474" s="7">
        <f t="shared" si="58"/>
        <v>283.068</v>
      </c>
      <c r="C474" s="6">
        <f t="shared" si="59"/>
        <v>118.64549723386702</v>
      </c>
      <c r="D474" s="8">
        <f t="shared" si="56"/>
        <v>0.0014604227431773947</v>
      </c>
      <c r="E474" s="8">
        <f t="shared" si="57"/>
        <v>337.2487544825036</v>
      </c>
    </row>
    <row r="475" spans="1:5" ht="11.25">
      <c r="A475" s="6">
        <f t="shared" si="60"/>
        <v>47300</v>
      </c>
      <c r="B475" s="7">
        <f t="shared" si="58"/>
        <v>283.367</v>
      </c>
      <c r="C475" s="6">
        <f t="shared" si="59"/>
        <v>117.22760963871636</v>
      </c>
      <c r="D475" s="8">
        <f t="shared" si="56"/>
        <v>0.001441447205107664</v>
      </c>
      <c r="E475" s="8">
        <f t="shared" si="57"/>
        <v>337.42682258528293</v>
      </c>
    </row>
    <row r="476" spans="1:5" ht="11.25">
      <c r="A476" s="6">
        <f t="shared" si="60"/>
        <v>47400</v>
      </c>
      <c r="B476" s="7">
        <f t="shared" si="58"/>
        <v>283.666</v>
      </c>
      <c r="C476" s="6">
        <f t="shared" si="59"/>
        <v>115.82813528121736</v>
      </c>
      <c r="D476" s="8">
        <f t="shared" si="56"/>
        <v>0.0014227378427313381</v>
      </c>
      <c r="E476" s="8">
        <f t="shared" si="57"/>
        <v>337.60479676687055</v>
      </c>
    </row>
    <row r="477" spans="1:5" ht="11.25">
      <c r="A477" s="6">
        <f t="shared" si="60"/>
        <v>47500</v>
      </c>
      <c r="B477" s="7">
        <f t="shared" si="58"/>
        <v>283.96500000000003</v>
      </c>
      <c r="C477" s="6">
        <f t="shared" si="59"/>
        <v>114.44681600813264</v>
      </c>
      <c r="D477" s="8">
        <f t="shared" si="56"/>
        <v>0.0014042906476381233</v>
      </c>
      <c r="E477" s="8">
        <f t="shared" si="57"/>
        <v>337.7826771757249</v>
      </c>
    </row>
    <row r="478" spans="1:5" ht="11.25">
      <c r="A478" s="6">
        <f t="shared" si="60"/>
        <v>47600</v>
      </c>
      <c r="B478" s="7">
        <f t="shared" si="58"/>
        <v>284.264</v>
      </c>
      <c r="C478" s="6">
        <f t="shared" si="59"/>
        <v>113.08339755179594</v>
      </c>
      <c r="D478" s="8">
        <f t="shared" si="56"/>
        <v>0.0013861016759093051</v>
      </c>
      <c r="E478" s="8">
        <f t="shared" si="57"/>
        <v>337.9604639599135</v>
      </c>
    </row>
    <row r="479" spans="1:5" ht="11.25">
      <c r="A479" s="6">
        <f t="shared" si="60"/>
        <v>47700</v>
      </c>
      <c r="B479" s="7">
        <f t="shared" si="58"/>
        <v>284.563</v>
      </c>
      <c r="C479" s="6">
        <f t="shared" si="59"/>
        <v>111.73762946762817</v>
      </c>
      <c r="D479" s="8">
        <f t="shared" si="56"/>
        <v>0.0013681670470138468</v>
      </c>
      <c r="E479" s="8">
        <f t="shared" si="57"/>
        <v>338.13815726711465</v>
      </c>
    </row>
    <row r="480" spans="1:5" ht="11.25">
      <c r="A480" s="6">
        <f t="shared" si="60"/>
        <v>47800</v>
      </c>
      <c r="B480" s="7">
        <f t="shared" si="58"/>
        <v>284.86199999999997</v>
      </c>
      <c r="C480" s="6">
        <f t="shared" si="59"/>
        <v>110.40926507272388</v>
      </c>
      <c r="D480" s="8">
        <f aca="true" t="shared" si="61" ref="D480:D543">C480/$G$1/B480</f>
        <v>0.001350482942724536</v>
      </c>
      <c r="E480" s="8">
        <f aca="true" t="shared" si="62" ref="E480:E543">SQRT(1.4*287*B480)</f>
        <v>338.315757244619</v>
      </c>
    </row>
    <row r="481" spans="1:5" ht="11.25">
      <c r="A481" s="6">
        <f t="shared" si="60"/>
        <v>47900</v>
      </c>
      <c r="B481" s="7">
        <f t="shared" si="58"/>
        <v>285.161</v>
      </c>
      <c r="C481" s="6">
        <f t="shared" si="59"/>
        <v>109.0980613854873</v>
      </c>
      <c r="D481" s="8">
        <f t="shared" si="61"/>
        <v>0.001333045606053773</v>
      </c>
      <c r="E481" s="8">
        <f t="shared" si="62"/>
        <v>338.4932640393306</v>
      </c>
    </row>
    <row r="482" spans="1:5" ht="11.25">
      <c r="A482" s="6">
        <f t="shared" si="60"/>
        <v>48000</v>
      </c>
      <c r="B482" s="7">
        <f t="shared" si="58"/>
        <v>285.46</v>
      </c>
      <c r="C482" s="6">
        <f t="shared" si="59"/>
        <v>107.80377906629901</v>
      </c>
      <c r="D482" s="8">
        <f t="shared" si="61"/>
        <v>0.0013158513402086276</v>
      </c>
      <c r="E482" s="8">
        <f t="shared" si="62"/>
        <v>338.6706777977686</v>
      </c>
    </row>
    <row r="483" spans="1:5" ht="11.25">
      <c r="A483" s="6">
        <f t="shared" si="60"/>
        <v>48100</v>
      </c>
      <c r="B483" s="7">
        <f t="shared" si="58"/>
        <v>285.759</v>
      </c>
      <c r="C483" s="6">
        <f t="shared" si="59"/>
        <v>106.52618235919404</v>
      </c>
      <c r="D483" s="8">
        <f t="shared" si="61"/>
        <v>0.0012988965075647861</v>
      </c>
      <c r="E483" s="8">
        <f t="shared" si="62"/>
        <v>338.8479986660686</v>
      </c>
    </row>
    <row r="484" spans="1:5" ht="11.25">
      <c r="A484" s="6">
        <f t="shared" si="60"/>
        <v>48200</v>
      </c>
      <c r="B484" s="7">
        <f t="shared" si="58"/>
        <v>286.058</v>
      </c>
      <c r="C484" s="6">
        <f t="shared" si="59"/>
        <v>105.26503903453393</v>
      </c>
      <c r="D484" s="8">
        <f t="shared" si="61"/>
        <v>0.0012821775286590467</v>
      </c>
      <c r="E484" s="8">
        <f t="shared" si="62"/>
        <v>339.02522678998383</v>
      </c>
    </row>
    <row r="485" spans="1:5" ht="11.25">
      <c r="A485" s="6">
        <f t="shared" si="60"/>
        <v>48300</v>
      </c>
      <c r="B485" s="7">
        <f t="shared" si="58"/>
        <v>286.35699999999997</v>
      </c>
      <c r="C485" s="6">
        <f t="shared" si="59"/>
        <v>104.02012033265365</v>
      </c>
      <c r="D485" s="8">
        <f t="shared" si="61"/>
        <v>0.0012656908811999805</v>
      </c>
      <c r="E485" s="8">
        <f t="shared" si="62"/>
        <v>339.2023623148871</v>
      </c>
    </row>
    <row r="486" spans="1:5" ht="11.25">
      <c r="A486" s="6">
        <f t="shared" si="60"/>
        <v>48400</v>
      </c>
      <c r="B486" s="7">
        <f t="shared" si="58"/>
        <v>286.656</v>
      </c>
      <c r="C486" s="6">
        <f t="shared" si="59"/>
        <v>102.79120090846791</v>
      </c>
      <c r="D486" s="8">
        <f t="shared" si="61"/>
        <v>0.0012494330990964503</v>
      </c>
      <c r="E486" s="8">
        <f t="shared" si="62"/>
        <v>339.37940538577175</v>
      </c>
    </row>
    <row r="487" spans="1:5" ht="11.25">
      <c r="A487" s="6">
        <f t="shared" si="60"/>
        <v>48500</v>
      </c>
      <c r="B487" s="7">
        <f t="shared" si="58"/>
        <v>286.955</v>
      </c>
      <c r="C487" s="6">
        <f t="shared" si="59"/>
        <v>101.57805877701854</v>
      </c>
      <c r="D487" s="8">
        <f t="shared" si="61"/>
        <v>0.00123340077150363</v>
      </c>
      <c r="E487" s="8">
        <f t="shared" si="62"/>
        <v>339.5563561472528</v>
      </c>
    </row>
    <row r="488" spans="1:5" ht="11.25">
      <c r="A488" s="6">
        <f t="shared" si="60"/>
        <v>48600</v>
      </c>
      <c r="B488" s="7">
        <f t="shared" si="58"/>
        <v>287.254</v>
      </c>
      <c r="C488" s="6">
        <f t="shared" si="59"/>
        <v>100.38047525994253</v>
      </c>
      <c r="D488" s="8">
        <f t="shared" si="61"/>
        <v>0.0012175905418861477</v>
      </c>
      <c r="E488" s="8">
        <f t="shared" si="62"/>
        <v>339.733214743569</v>
      </c>
    </row>
    <row r="489" spans="1:5" ht="11.25">
      <c r="A489" s="6">
        <f t="shared" si="60"/>
        <v>48700</v>
      </c>
      <c r="B489" s="7">
        <f t="shared" si="58"/>
        <v>287.553</v>
      </c>
      <c r="C489" s="6">
        <f t="shared" si="59"/>
        <v>99.19823493285155</v>
      </c>
      <c r="D489" s="8">
        <f t="shared" si="61"/>
        <v>0.0012019991070981182</v>
      </c>
      <c r="E489" s="8">
        <f t="shared" si="62"/>
        <v>339.9099813185838</v>
      </c>
    </row>
    <row r="490" spans="1:5" ht="11.25">
      <c r="A490" s="6">
        <f t="shared" si="60"/>
        <v>48800</v>
      </c>
      <c r="B490" s="7">
        <f t="shared" si="58"/>
        <v>287.852</v>
      </c>
      <c r="C490" s="6">
        <f t="shared" si="59"/>
        <v>98.03112557359995</v>
      </c>
      <c r="D490" s="8">
        <f t="shared" si="61"/>
        <v>0.0011866232164796646</v>
      </c>
      <c r="E490" s="8">
        <f t="shared" si="62"/>
        <v>340.0866560157866</v>
      </c>
    </row>
    <row r="491" spans="1:5" ht="11.25">
      <c r="A491" s="6">
        <f t="shared" si="60"/>
        <v>48900</v>
      </c>
      <c r="B491" s="7">
        <f t="shared" si="58"/>
        <v>288.151</v>
      </c>
      <c r="C491" s="6">
        <f t="shared" si="59"/>
        <v>96.87893811142756</v>
      </c>
      <c r="D491" s="8">
        <f t="shared" si="61"/>
        <v>0.0011714596709696422</v>
      </c>
      <c r="E491" s="8">
        <f t="shared" si="62"/>
        <v>340.26323897829457</v>
      </c>
    </row>
    <row r="492" spans="1:5" ht="11.25">
      <c r="A492" s="6">
        <f t="shared" si="60"/>
        <v>49000</v>
      </c>
      <c r="B492" s="7">
        <f t="shared" si="58"/>
        <v>288.45</v>
      </c>
      <c r="C492" s="6">
        <f t="shared" si="59"/>
        <v>95.74146657696372</v>
      </c>
      <c r="D492" s="8">
        <f t="shared" si="61"/>
        <v>0.0011565053222342863</v>
      </c>
      <c r="E492" s="8">
        <f t="shared" si="62"/>
        <v>340.43973034885335</v>
      </c>
    </row>
    <row r="493" spans="1:5" ht="11.25">
      <c r="A493" s="6">
        <f t="shared" si="60"/>
        <v>49100</v>
      </c>
      <c r="B493" s="7">
        <f t="shared" si="58"/>
        <v>288.749</v>
      </c>
      <c r="C493" s="6">
        <f t="shared" si="59"/>
        <v>94.61850805307246</v>
      </c>
      <c r="D493" s="8">
        <f t="shared" si="61"/>
        <v>0.001141757071811419</v>
      </c>
      <c r="E493" s="8">
        <f t="shared" si="62"/>
        <v>340.6161302698391</v>
      </c>
    </row>
    <row r="494" spans="1:5" ht="11.25">
      <c r="A494" s="6">
        <f t="shared" si="60"/>
        <v>49200</v>
      </c>
      <c r="B494" s="7">
        <f t="shared" si="58"/>
        <v>289.048</v>
      </c>
      <c r="C494" s="6">
        <f t="shared" si="59"/>
        <v>93.50986262653008</v>
      </c>
      <c r="D494" s="8">
        <f t="shared" si="61"/>
        <v>0.0011272118702700075</v>
      </c>
      <c r="E494" s="8">
        <f t="shared" si="62"/>
        <v>340.79243888325925</v>
      </c>
    </row>
    <row r="495" spans="1:5" ht="11.25">
      <c r="A495" s="6">
        <f t="shared" si="60"/>
        <v>49300</v>
      </c>
      <c r="B495" s="7">
        <f t="shared" si="58"/>
        <v>289.347</v>
      </c>
      <c r="C495" s="6">
        <f t="shared" si="59"/>
        <v>92.41533334051198</v>
      </c>
      <c r="D495" s="8">
        <f t="shared" si="61"/>
        <v>0.001112866716384673</v>
      </c>
      <c r="E495" s="8">
        <f t="shared" si="62"/>
        <v>340.96865633075424</v>
      </c>
    </row>
    <row r="496" spans="1:5" ht="11.25">
      <c r="A496" s="6">
        <f t="shared" si="60"/>
        <v>49400</v>
      </c>
      <c r="B496" s="7">
        <f t="shared" si="58"/>
        <v>289.646</v>
      </c>
      <c r="C496" s="6">
        <f t="shared" si="59"/>
        <v>91.33472614788312</v>
      </c>
      <c r="D496" s="8">
        <f t="shared" si="61"/>
        <v>0.001098718656324984</v>
      </c>
      <c r="E496" s="8">
        <f t="shared" si="62"/>
        <v>341.14478275359863</v>
      </c>
    </row>
    <row r="497" spans="1:5" ht="11.25">
      <c r="A497" s="6">
        <f t="shared" si="60"/>
        <v>49500</v>
      </c>
      <c r="B497" s="7">
        <f t="shared" si="58"/>
        <v>289.945</v>
      </c>
      <c r="C497" s="6">
        <f t="shared" si="59"/>
        <v>90.26784986527274</v>
      </c>
      <c r="D497" s="8">
        <f t="shared" si="61"/>
        <v>0.0010847647828591874</v>
      </c>
      <c r="E497" s="8">
        <f t="shared" si="62"/>
        <v>341.3208182927024</v>
      </c>
    </row>
    <row r="498" spans="1:5" ht="11.25">
      <c r="A498" s="6">
        <f t="shared" si="60"/>
        <v>49600</v>
      </c>
      <c r="B498" s="7">
        <f t="shared" si="58"/>
        <v>290.244</v>
      </c>
      <c r="C498" s="6">
        <f t="shared" si="59"/>
        <v>89.21451612791769</v>
      </c>
      <c r="D498" s="8">
        <f t="shared" si="61"/>
        <v>0.0010710022345720902</v>
      </c>
      <c r="E498" s="8">
        <f t="shared" si="62"/>
        <v>341.4967630886126</v>
      </c>
    </row>
    <row r="499" spans="1:5" ht="11.25">
      <c r="A499" s="6">
        <f t="shared" si="60"/>
        <v>49700</v>
      </c>
      <c r="B499" s="7">
        <f t="shared" si="58"/>
        <v>290.543</v>
      </c>
      <c r="C499" s="6">
        <f t="shared" si="59"/>
        <v>88.1745393452669</v>
      </c>
      <c r="D499" s="8">
        <f t="shared" si="61"/>
        <v>0.0010574281950968976</v>
      </c>
      <c r="E499" s="8">
        <f t="shared" si="62"/>
        <v>341.6726172815141</v>
      </c>
    </row>
    <row r="500" spans="1:5" ht="11.25">
      <c r="A500" s="6">
        <f t="shared" si="60"/>
        <v>49800</v>
      </c>
      <c r="B500" s="7">
        <f t="shared" si="58"/>
        <v>290.842</v>
      </c>
      <c r="C500" s="6">
        <f t="shared" si="59"/>
        <v>87.14773665732692</v>
      </c>
      <c r="D500" s="8">
        <f t="shared" si="61"/>
        <v>0.001044039892360668</v>
      </c>
      <c r="E500" s="8">
        <f t="shared" si="62"/>
        <v>341.8483810112313</v>
      </c>
    </row>
    <row r="501" spans="1:5" ht="11.25">
      <c r="A501" s="6">
        <f t="shared" si="60"/>
        <v>49900</v>
      </c>
      <c r="B501" s="7">
        <f t="shared" si="58"/>
        <v>291.141</v>
      </c>
      <c r="C501" s="6">
        <f t="shared" si="59"/>
        <v>86.13392789174051</v>
      </c>
      <c r="D501" s="8">
        <f t="shared" si="61"/>
        <v>0.0010308345978431888</v>
      </c>
      <c r="E501" s="8">
        <f t="shared" si="62"/>
        <v>342.02405441722954</v>
      </c>
    </row>
    <row r="502" spans="1:5" ht="11.25">
      <c r="A502" s="6">
        <f t="shared" si="60"/>
        <v>50000</v>
      </c>
      <c r="B502" s="7">
        <f t="shared" si="58"/>
        <v>291.44</v>
      </c>
      <c r="C502" s="6">
        <f t="shared" si="59"/>
        <v>85.13293552158157</v>
      </c>
      <c r="D502" s="8">
        <f t="shared" si="61"/>
        <v>0.001017809625848981</v>
      </c>
      <c r="E502" s="8">
        <f t="shared" si="62"/>
        <v>342.19963763861585</v>
      </c>
    </row>
    <row r="503" spans="1:5" ht="11.25">
      <c r="A503" s="6">
        <f t="shared" si="60"/>
        <v>50100</v>
      </c>
      <c r="B503" s="7">
        <f t="shared" si="58"/>
        <v>291.73900000000003</v>
      </c>
      <c r="C503" s="6">
        <f t="shared" si="59"/>
        <v>84.14458462385481</v>
      </c>
      <c r="D503" s="8">
        <f t="shared" si="61"/>
        <v>0.0010049623327921969</v>
      </c>
      <c r="E503" s="8">
        <f t="shared" si="62"/>
        <v>342.3751308141408</v>
      </c>
    </row>
    <row r="504" spans="1:5" ht="11.25">
      <c r="A504" s="6">
        <f t="shared" si="60"/>
        <v>50200</v>
      </c>
      <c r="B504" s="7">
        <f t="shared" si="58"/>
        <v>292.038</v>
      </c>
      <c r="C504" s="6">
        <f t="shared" si="59"/>
        <v>83.16870283869085</v>
      </c>
      <c r="D504" s="8">
        <f t="shared" si="61"/>
        <v>0.000992290116494205</v>
      </c>
      <c r="E504" s="8">
        <f t="shared" si="62"/>
        <v>342.5505340821993</v>
      </c>
    </row>
    <row r="505" spans="1:5" ht="11.25">
      <c r="A505" s="6">
        <f t="shared" si="60"/>
        <v>50300</v>
      </c>
      <c r="B505" s="7">
        <f t="shared" si="58"/>
        <v>292.337</v>
      </c>
      <c r="C505" s="6">
        <f t="shared" si="59"/>
        <v>82.20512032921744</v>
      </c>
      <c r="D505" s="8">
        <f t="shared" si="61"/>
        <v>0.0009797904154935483</v>
      </c>
      <c r="E505" s="8">
        <f t="shared" si="62"/>
        <v>342.7258475808324</v>
      </c>
    </row>
    <row r="506" spans="1:5" ht="11.25">
      <c r="A506" s="6">
        <f t="shared" si="60"/>
        <v>50400</v>
      </c>
      <c r="B506" s="7">
        <f t="shared" si="58"/>
        <v>292.63599999999997</v>
      </c>
      <c r="C506" s="6">
        <f t="shared" si="59"/>
        <v>81.25366974210247</v>
      </c>
      <c r="D506" s="8">
        <f t="shared" si="61"/>
        <v>0.0009674607083681283</v>
      </c>
      <c r="E506" s="8">
        <f t="shared" si="62"/>
        <v>342.90107144772816</v>
      </c>
    </row>
    <row r="507" spans="1:5" ht="11.25">
      <c r="A507" s="6">
        <f t="shared" si="60"/>
        <v>50500</v>
      </c>
      <c r="B507" s="7">
        <f t="shared" si="58"/>
        <v>292.935</v>
      </c>
      <c r="C507" s="6">
        <f t="shared" si="59"/>
        <v>80.31418616875186</v>
      </c>
      <c r="D507" s="8">
        <f t="shared" si="61"/>
        <v>0.0009552985130693316</v>
      </c>
      <c r="E507" s="8">
        <f t="shared" si="62"/>
        <v>343.0762058202229</v>
      </c>
    </row>
    <row r="508" spans="1:5" ht="11.25">
      <c r="A508" s="6">
        <f t="shared" si="60"/>
        <v>50600</v>
      </c>
      <c r="B508" s="7">
        <f t="shared" si="58"/>
        <v>293.234</v>
      </c>
      <c r="C508" s="6">
        <f t="shared" si="59"/>
        <v>79.38650710715383</v>
      </c>
      <c r="D508" s="8">
        <f t="shared" si="61"/>
        <v>0.0009433013862679104</v>
      </c>
      <c r="E508" s="8">
        <f t="shared" si="62"/>
        <v>343.2512508353028</v>
      </c>
    </row>
    <row r="509" spans="1:5" ht="11.25">
      <c r="A509" s="6">
        <f t="shared" si="60"/>
        <v>50700</v>
      </c>
      <c r="B509" s="7">
        <f t="shared" si="58"/>
        <v>293.533</v>
      </c>
      <c r="C509" s="6">
        <f t="shared" si="59"/>
        <v>78.47047242435403</v>
      </c>
      <c r="D509" s="8">
        <f t="shared" si="61"/>
        <v>0.0009314669227113479</v>
      </c>
      <c r="E509" s="8">
        <f t="shared" si="62"/>
        <v>343.4262066296048</v>
      </c>
    </row>
    <row r="510" spans="1:5" ht="11.25">
      <c r="A510" s="6">
        <f t="shared" si="60"/>
        <v>50800</v>
      </c>
      <c r="B510" s="7">
        <f aca="true" t="shared" si="63" ref="B510:B573">$B$252+0.00299*(A510-25000)</f>
        <v>293.832</v>
      </c>
      <c r="C510" s="6">
        <f aca="true" t="shared" si="64" ref="C510:C573">2488*(B510/$B$252)^(-11.388)</f>
        <v>77.56592431955652</v>
      </c>
      <c r="D510" s="8">
        <f t="shared" si="61"/>
        <v>0.000919792754592571</v>
      </c>
      <c r="E510" s="8">
        <f t="shared" si="62"/>
        <v>343.60107333941784</v>
      </c>
    </row>
    <row r="511" spans="1:5" ht="11.25">
      <c r="A511" s="6">
        <f t="shared" si="60"/>
        <v>50900</v>
      </c>
      <c r="B511" s="7">
        <f t="shared" si="63"/>
        <v>294.131</v>
      </c>
      <c r="C511" s="6">
        <f t="shared" si="64"/>
        <v>76.67270728783323</v>
      </c>
      <c r="D511" s="8">
        <f t="shared" si="61"/>
        <v>0.0009082765509297203</v>
      </c>
      <c r="E511" s="8">
        <f t="shared" si="62"/>
        <v>343.77585110068446</v>
      </c>
    </row>
    <row r="512" spans="1:5" ht="11.25">
      <c r="A512" s="6">
        <f t="shared" si="60"/>
        <v>51000</v>
      </c>
      <c r="B512" s="7">
        <f t="shared" si="63"/>
        <v>294.43</v>
      </c>
      <c r="C512" s="6">
        <f t="shared" si="64"/>
        <v>75.79066808443677</v>
      </c>
      <c r="D512" s="8">
        <f t="shared" si="61"/>
        <v>0.0008969160169568386</v>
      </c>
      <c r="E512" s="8">
        <f t="shared" si="62"/>
        <v>343.9505400490018</v>
      </c>
    </row>
    <row r="513" spans="1:5" ht="11.25">
      <c r="A513" s="6">
        <f t="shared" si="60"/>
        <v>51100</v>
      </c>
      <c r="B513" s="7">
        <f t="shared" si="63"/>
        <v>294.729</v>
      </c>
      <c r="C513" s="6">
        <f t="shared" si="64"/>
        <v>74.91965568970157</v>
      </c>
      <c r="D513" s="8">
        <f t="shared" si="61"/>
        <v>0.0008857088935252264</v>
      </c>
      <c r="E513" s="8">
        <f t="shared" si="62"/>
        <v>344.12514031962263</v>
      </c>
    </row>
    <row r="514" spans="1:5" ht="11.25">
      <c r="A514" s="6">
        <f t="shared" si="60"/>
        <v>51200</v>
      </c>
      <c r="B514" s="7">
        <f t="shared" si="63"/>
        <v>295.028</v>
      </c>
      <c r="C514" s="6">
        <f t="shared" si="64"/>
        <v>74.05952127452515</v>
      </c>
      <c r="D514" s="8">
        <f t="shared" si="61"/>
        <v>0.0008746529565152848</v>
      </c>
      <c r="E514" s="8">
        <f t="shared" si="62"/>
        <v>344.299652047457</v>
      </c>
    </row>
    <row r="515" spans="1:5" ht="11.25">
      <c r="A515" s="6">
        <f t="shared" si="60"/>
        <v>51300</v>
      </c>
      <c r="B515" s="7">
        <f t="shared" si="63"/>
        <v>295.327</v>
      </c>
      <c r="C515" s="6">
        <f t="shared" si="64"/>
        <v>73.21011816642093</v>
      </c>
      <c r="D515" s="8">
        <f t="shared" si="61"/>
        <v>0.0008637460162586791</v>
      </c>
      <c r="E515" s="8">
        <f t="shared" si="62"/>
        <v>344.47407536707317</v>
      </c>
    </row>
    <row r="516" spans="1:5" ht="11.25">
      <c r="A516" s="6">
        <f t="shared" si="60"/>
        <v>51400</v>
      </c>
      <c r="B516" s="7">
        <f t="shared" si="63"/>
        <v>295.626</v>
      </c>
      <c r="C516" s="6">
        <f t="shared" si="64"/>
        <v>72.3713018161277</v>
      </c>
      <c r="D516" s="8">
        <f t="shared" si="61"/>
        <v>0.0008529859169705656</v>
      </c>
      <c r="E516" s="8">
        <f t="shared" si="62"/>
        <v>344.64841041269864</v>
      </c>
    </row>
    <row r="517" spans="1:5" ht="11.25">
      <c r="A517" s="6">
        <f t="shared" si="60"/>
        <v>51500</v>
      </c>
      <c r="B517" s="7">
        <f t="shared" si="63"/>
        <v>295.925</v>
      </c>
      <c r="C517" s="6">
        <f t="shared" si="64"/>
        <v>71.5429297647715</v>
      </c>
      <c r="D517" s="8">
        <f t="shared" si="61"/>
        <v>0.0008423705361917674</v>
      </c>
      <c r="E517" s="8">
        <f t="shared" si="62"/>
        <v>344.82265731822207</v>
      </c>
    </row>
    <row r="518" spans="1:5" ht="11.25">
      <c r="A518" s="6">
        <f t="shared" si="60"/>
        <v>51600</v>
      </c>
      <c r="B518" s="7">
        <f t="shared" si="63"/>
        <v>296.224</v>
      </c>
      <c r="C518" s="6">
        <f t="shared" si="64"/>
        <v>70.72486161156745</v>
      </c>
      <c r="D518" s="8">
        <f t="shared" si="61"/>
        <v>0.0008318977842406793</v>
      </c>
      <c r="E518" s="8">
        <f t="shared" si="62"/>
        <v>344.9968162171935</v>
      </c>
    </row>
    <row r="519" spans="1:5" ht="11.25">
      <c r="A519" s="6">
        <f t="shared" si="60"/>
        <v>51700</v>
      </c>
      <c r="B519" s="7">
        <f t="shared" si="63"/>
        <v>296.523</v>
      </c>
      <c r="C519" s="6">
        <f t="shared" si="64"/>
        <v>69.91695898205167</v>
      </c>
      <c r="D519" s="8">
        <f t="shared" si="61"/>
        <v>0.0008215656036747161</v>
      </c>
      <c r="E519" s="8">
        <f t="shared" si="62"/>
        <v>345.17088724282644</v>
      </c>
    </row>
    <row r="520" spans="1:5" ht="11.25">
      <c r="A520" s="6">
        <f t="shared" si="60"/>
        <v>51800</v>
      </c>
      <c r="B520" s="7">
        <f t="shared" si="63"/>
        <v>296.822</v>
      </c>
      <c r="C520" s="6">
        <f t="shared" si="64"/>
        <v>69.11908549683551</v>
      </c>
      <c r="D520" s="8">
        <f t="shared" si="61"/>
        <v>0.0008113719687611497</v>
      </c>
      <c r="E520" s="8">
        <f t="shared" si="62"/>
        <v>345.3448705279984</v>
      </c>
    </row>
    <row r="521" spans="1:5" ht="11.25">
      <c r="A521" s="6">
        <f t="shared" si="60"/>
        <v>51900</v>
      </c>
      <c r="B521" s="7">
        <f t="shared" si="63"/>
        <v>297.121</v>
      </c>
      <c r="C521" s="6">
        <f t="shared" si="64"/>
        <v>68.33110674087224</v>
      </c>
      <c r="D521" s="8">
        <f t="shared" si="61"/>
        <v>0.0008013148849571481</v>
      </c>
      <c r="E521" s="8">
        <f t="shared" si="62"/>
        <v>345.5187662052526</v>
      </c>
    </row>
    <row r="522" spans="1:5" ht="11.25">
      <c r="A522" s="6">
        <f t="shared" si="60"/>
        <v>52000</v>
      </c>
      <c r="B522" s="7">
        <f t="shared" si="63"/>
        <v>297.42</v>
      </c>
      <c r="C522" s="6">
        <f t="shared" si="64"/>
        <v>67.55289023322712</v>
      </c>
      <c r="D522" s="8">
        <f t="shared" si="61"/>
        <v>0.0007913923883988492</v>
      </c>
      <c r="E522" s="8">
        <f t="shared" si="62"/>
        <v>345.6925744067986</v>
      </c>
    </row>
    <row r="523" spans="1:5" ht="11.25">
      <c r="A523" s="6">
        <f t="shared" si="60"/>
        <v>52100</v>
      </c>
      <c r="B523" s="7">
        <f t="shared" si="63"/>
        <v>297.719</v>
      </c>
      <c r="C523" s="6">
        <f t="shared" si="64"/>
        <v>66.78430539734399</v>
      </c>
      <c r="D523" s="8">
        <f t="shared" si="61"/>
        <v>0.0007816025453993266</v>
      </c>
      <c r="E523" s="8">
        <f t="shared" si="62"/>
        <v>345.866295264514</v>
      </c>
    </row>
    <row r="524" spans="1:5" ht="11.25">
      <c r="A524" s="6">
        <f t="shared" si="60"/>
        <v>52200</v>
      </c>
      <c r="B524" s="7">
        <f t="shared" si="63"/>
        <v>298.01800000000003</v>
      </c>
      <c r="C524" s="6">
        <f t="shared" si="64"/>
        <v>66.02522353179522</v>
      </c>
      <c r="D524" s="8">
        <f t="shared" si="61"/>
        <v>0.0007719434519552231</v>
      </c>
      <c r="E524" s="8">
        <f t="shared" si="62"/>
        <v>346.03992890994533</v>
      </c>
    </row>
    <row r="525" spans="1:5" ht="11.25">
      <c r="A525" s="6">
        <f t="shared" si="60"/>
        <v>52300</v>
      </c>
      <c r="B525" s="7">
        <f t="shared" si="63"/>
        <v>298.317</v>
      </c>
      <c r="C525" s="6">
        <f t="shared" si="64"/>
        <v>65.2755177815127</v>
      </c>
      <c r="D525" s="8">
        <f t="shared" si="61"/>
        <v>0.000762413233261976</v>
      </c>
      <c r="E525" s="8">
        <f t="shared" si="62"/>
        <v>346.21347547430906</v>
      </c>
    </row>
    <row r="526" spans="1:5" ht="11.25">
      <c r="A526" s="6">
        <f aca="true" t="shared" si="65" ref="A526:A589">A525+$G$2</f>
        <v>52400</v>
      </c>
      <c r="B526" s="7">
        <f t="shared" si="63"/>
        <v>298.616</v>
      </c>
      <c r="C526" s="6">
        <f t="shared" si="64"/>
        <v>64.53506310948664</v>
      </c>
      <c r="D526" s="8">
        <f t="shared" si="61"/>
        <v>0.0007530100432374088</v>
      </c>
      <c r="E526" s="8">
        <f t="shared" si="62"/>
        <v>346.38693508849315</v>
      </c>
    </row>
    <row r="527" spans="1:5" ht="11.25">
      <c r="A527" s="6">
        <f t="shared" si="65"/>
        <v>52500</v>
      </c>
      <c r="B527" s="7">
        <f t="shared" si="63"/>
        <v>298.91499999999996</v>
      </c>
      <c r="C527" s="6">
        <f t="shared" si="64"/>
        <v>63.80373626892619</v>
      </c>
      <c r="D527" s="8">
        <f t="shared" si="61"/>
        <v>0.0007437320640535674</v>
      </c>
      <c r="E527" s="8">
        <f t="shared" si="62"/>
        <v>346.56030788305804</v>
      </c>
    </row>
    <row r="528" spans="1:5" ht="11.25">
      <c r="A528" s="6">
        <f t="shared" si="65"/>
        <v>52600</v>
      </c>
      <c r="B528" s="7">
        <f t="shared" si="63"/>
        <v>299.214</v>
      </c>
      <c r="C528" s="6">
        <f t="shared" si="64"/>
        <v>63.08141577587387</v>
      </c>
      <c r="D528" s="8">
        <f t="shared" si="61"/>
        <v>0.0007345775056766484</v>
      </c>
      <c r="E528" s="8">
        <f t="shared" si="62"/>
        <v>346.7335939882376</v>
      </c>
    </row>
    <row r="529" spans="1:5" ht="11.25">
      <c r="A529" s="6">
        <f t="shared" si="65"/>
        <v>52700</v>
      </c>
      <c r="B529" s="7">
        <f t="shared" si="63"/>
        <v>299.51300000000003</v>
      </c>
      <c r="C529" s="6">
        <f t="shared" si="64"/>
        <v>62.36798188226598</v>
      </c>
      <c r="D529" s="8">
        <f t="shared" si="61"/>
        <v>0.0007255446054148688</v>
      </c>
      <c r="E529" s="8">
        <f t="shared" si="62"/>
        <v>346.90679353394046</v>
      </c>
    </row>
    <row r="530" spans="1:5" ht="11.25">
      <c r="A530" s="6">
        <f t="shared" si="65"/>
        <v>52800</v>
      </c>
      <c r="B530" s="7">
        <f t="shared" si="63"/>
        <v>299.812</v>
      </c>
      <c r="C530" s="6">
        <f t="shared" si="64"/>
        <v>61.663316549430554</v>
      </c>
      <c r="D530" s="8">
        <f t="shared" si="61"/>
        <v>0.0007166316274741295</v>
      </c>
      <c r="E530" s="8">
        <f t="shared" si="62"/>
        <v>347.0799066497512</v>
      </c>
    </row>
    <row r="531" spans="1:5" ht="11.25">
      <c r="A531" s="6">
        <f t="shared" si="65"/>
        <v>52900</v>
      </c>
      <c r="B531" s="7">
        <f t="shared" si="63"/>
        <v>300.111</v>
      </c>
      <c r="C531" s="6">
        <f t="shared" si="64"/>
        <v>60.96730342201526</v>
      </c>
      <c r="D531" s="8">
        <f t="shared" si="61"/>
        <v>0.0007078368625213231</v>
      </c>
      <c r="E531" s="8">
        <f t="shared" si="62"/>
        <v>347.2529334649313</v>
      </c>
    </row>
    <row r="532" spans="1:5" ht="11.25">
      <c r="A532" s="6">
        <f t="shared" si="65"/>
        <v>53000</v>
      </c>
      <c r="B532" s="7">
        <f t="shared" si="63"/>
        <v>300.40999999999997</v>
      </c>
      <c r="C532" s="6">
        <f t="shared" si="64"/>
        <v>60.2798278023398</v>
      </c>
      <c r="D532" s="8">
        <f t="shared" si="61"/>
        <v>0.0006991586272551765</v>
      </c>
      <c r="E532" s="8">
        <f t="shared" si="62"/>
        <v>347.4258741084204</v>
      </c>
    </row>
    <row r="533" spans="1:5" ht="11.25">
      <c r="A533" s="6">
        <f t="shared" si="65"/>
        <v>53100</v>
      </c>
      <c r="B533" s="7">
        <f t="shared" si="63"/>
        <v>300.709</v>
      </c>
      <c r="C533" s="6">
        <f t="shared" si="64"/>
        <v>59.6007766251627</v>
      </c>
      <c r="D533" s="8">
        <f t="shared" si="61"/>
        <v>0.0006905952639844525</v>
      </c>
      <c r="E533" s="8">
        <f t="shared" si="62"/>
        <v>347.5987287088375</v>
      </c>
    </row>
    <row r="534" spans="1:5" ht="11.25">
      <c r="A534" s="6">
        <f t="shared" si="65"/>
        <v>53200</v>
      </c>
      <c r="B534" s="7">
        <f t="shared" si="63"/>
        <v>301.008</v>
      </c>
      <c r="C534" s="6">
        <f t="shared" si="64"/>
        <v>58.93003843285819</v>
      </c>
      <c r="D534" s="8">
        <f t="shared" si="61"/>
        <v>0.0006821451402134148</v>
      </c>
      <c r="E534" s="8">
        <f t="shared" si="62"/>
        <v>347.7714973944817</v>
      </c>
    </row>
    <row r="535" spans="1:5" ht="11.25">
      <c r="A535" s="6">
        <f t="shared" si="65"/>
        <v>53300</v>
      </c>
      <c r="B535" s="7">
        <f t="shared" si="63"/>
        <v>301.307</v>
      </c>
      <c r="C535" s="6">
        <f t="shared" si="64"/>
        <v>58.26750335099265</v>
      </c>
      <c r="D535" s="8">
        <f t="shared" si="61"/>
        <v>0.0006738066482343798</v>
      </c>
      <c r="E535" s="8">
        <f t="shared" si="62"/>
        <v>347.94418029333383</v>
      </c>
    </row>
    <row r="536" spans="1:5" ht="11.25">
      <c r="A536" s="6">
        <f t="shared" si="65"/>
        <v>53400</v>
      </c>
      <c r="B536" s="7">
        <f t="shared" si="63"/>
        <v>301.606</v>
      </c>
      <c r="C536" s="6">
        <f t="shared" si="64"/>
        <v>57.613063064298004</v>
      </c>
      <c r="D536" s="8">
        <f t="shared" si="61"/>
        <v>0.0006655782047272788</v>
      </c>
      <c r="E536" s="8">
        <f t="shared" si="62"/>
        <v>348.11677753305713</v>
      </c>
    </row>
    <row r="537" spans="1:5" ht="11.25">
      <c r="A537" s="6">
        <f t="shared" si="65"/>
        <v>53500</v>
      </c>
      <c r="B537" s="7">
        <f t="shared" si="63"/>
        <v>301.905</v>
      </c>
      <c r="C537" s="6">
        <f t="shared" si="64"/>
        <v>56.96661079303165</v>
      </c>
      <c r="D537" s="8">
        <f t="shared" si="61"/>
        <v>0.00065745825036606</v>
      </c>
      <c r="E537" s="8">
        <f t="shared" si="62"/>
        <v>348.2892892409986</v>
      </c>
    </row>
    <row r="538" spans="1:5" ht="11.25">
      <c r="A538" s="6">
        <f t="shared" si="65"/>
        <v>53600</v>
      </c>
      <c r="B538" s="7">
        <f t="shared" si="63"/>
        <v>302.204</v>
      </c>
      <c r="C538" s="6">
        <f t="shared" si="64"/>
        <v>56.32804126971798</v>
      </c>
      <c r="D538" s="8">
        <f t="shared" si="61"/>
        <v>0.0006494452494318279</v>
      </c>
      <c r="E538" s="8">
        <f t="shared" si="62"/>
        <v>348.46171554419</v>
      </c>
    </row>
    <row r="539" spans="1:5" ht="11.25">
      <c r="A539" s="6">
        <f t="shared" si="65"/>
        <v>53700</v>
      </c>
      <c r="B539" s="7">
        <f t="shared" si="63"/>
        <v>302.503</v>
      </c>
      <c r="C539" s="6">
        <f t="shared" si="64"/>
        <v>55.69725071626549</v>
      </c>
      <c r="D539" s="8">
        <f t="shared" si="61"/>
        <v>0.0006415376894326016</v>
      </c>
      <c r="E539" s="8">
        <f t="shared" si="62"/>
        <v>348.6340565693489</v>
      </c>
    </row>
    <row r="540" spans="1:5" ht="11.25">
      <c r="A540" s="6">
        <f t="shared" si="65"/>
        <v>53800</v>
      </c>
      <c r="B540" s="7">
        <f t="shared" si="63"/>
        <v>302.802</v>
      </c>
      <c r="C540" s="6">
        <f t="shared" si="64"/>
        <v>55.0741368214508</v>
      </c>
      <c r="D540" s="8">
        <f t="shared" si="61"/>
        <v>0.0006337340807295492</v>
      </c>
      <c r="E540" s="8">
        <f t="shared" si="62"/>
        <v>348.80631244287997</v>
      </c>
    </row>
    <row r="541" spans="1:5" ht="11.25">
      <c r="A541" s="6">
        <f t="shared" si="65"/>
        <v>53900</v>
      </c>
      <c r="B541" s="7">
        <f t="shared" si="63"/>
        <v>303.101</v>
      </c>
      <c r="C541" s="6">
        <f t="shared" si="64"/>
        <v>54.458598718766986</v>
      </c>
      <c r="D541" s="8">
        <f t="shared" si="61"/>
        <v>0.000626032956169622</v>
      </c>
      <c r="E541" s="8">
        <f t="shared" si="62"/>
        <v>348.97848329087566</v>
      </c>
    </row>
    <row r="542" spans="1:5" ht="11.25">
      <c r="A542" s="6">
        <f t="shared" si="65"/>
        <v>54000</v>
      </c>
      <c r="B542" s="7">
        <f t="shared" si="63"/>
        <v>303.4</v>
      </c>
      <c r="C542" s="6">
        <f t="shared" si="64"/>
        <v>53.850536964625036</v>
      </c>
      <c r="D542" s="8">
        <f t="shared" si="61"/>
        <v>0.0006184328707244153</v>
      </c>
      <c r="E542" s="8">
        <f t="shared" si="62"/>
        <v>349.1505692391178</v>
      </c>
    </row>
    <row r="543" spans="1:5" ht="11.25">
      <c r="A543" s="6">
        <f t="shared" si="65"/>
        <v>54100</v>
      </c>
      <c r="B543" s="7">
        <f t="shared" si="63"/>
        <v>303.699</v>
      </c>
      <c r="C543" s="6">
        <f t="shared" si="64"/>
        <v>53.24985351690775</v>
      </c>
      <c r="D543" s="8">
        <f t="shared" si="61"/>
        <v>0.0006109324011352079</v>
      </c>
      <c r="E543" s="8">
        <f t="shared" si="62"/>
        <v>349.3225704130782</v>
      </c>
    </row>
    <row r="544" spans="1:5" ht="11.25">
      <c r="A544" s="6">
        <f t="shared" si="65"/>
        <v>54200</v>
      </c>
      <c r="B544" s="7">
        <f t="shared" si="63"/>
        <v>303.998</v>
      </c>
      <c r="C544" s="6">
        <f t="shared" si="64"/>
        <v>52.65645171386668</v>
      </c>
      <c r="D544" s="8">
        <f aca="true" t="shared" si="66" ref="D544:D607">C544/$G$1/B544</f>
        <v>0.0006035301455640271</v>
      </c>
      <c r="E544" s="8">
        <f aca="true" t="shared" si="67" ref="E544:E607">SQRT(1.4*287*B544)</f>
        <v>349.49448693792004</v>
      </c>
    </row>
    <row r="545" spans="1:5" ht="11.25">
      <c r="A545" s="6">
        <f t="shared" si="65"/>
        <v>54300</v>
      </c>
      <c r="B545" s="7">
        <f t="shared" si="63"/>
        <v>304.297</v>
      </c>
      <c r="C545" s="6">
        <f t="shared" si="64"/>
        <v>52.07023625335608</v>
      </c>
      <c r="D545" s="8">
        <f t="shared" si="66"/>
        <v>0.0005962247232506294</v>
      </c>
      <c r="E545" s="8">
        <f t="shared" si="67"/>
        <v>349.6663189384989</v>
      </c>
    </row>
    <row r="546" spans="1:5" ht="11.25">
      <c r="A546" s="6">
        <f t="shared" si="65"/>
        <v>54400</v>
      </c>
      <c r="B546" s="7">
        <f t="shared" si="63"/>
        <v>304.596</v>
      </c>
      <c r="C546" s="6">
        <f t="shared" si="64"/>
        <v>51.4911131724012</v>
      </c>
      <c r="D546" s="8">
        <f t="shared" si="66"/>
        <v>0.0005890147741753274</v>
      </c>
      <c r="E546" s="8">
        <f t="shared" si="67"/>
        <v>349.8380665393633</v>
      </c>
    </row>
    <row r="547" spans="1:5" ht="11.25">
      <c r="A547" s="6">
        <f t="shared" si="65"/>
        <v>54500</v>
      </c>
      <c r="B547" s="7">
        <f t="shared" si="63"/>
        <v>304.895</v>
      </c>
      <c r="C547" s="6">
        <f t="shared" si="64"/>
        <v>50.91898982709141</v>
      </c>
      <c r="D547" s="8">
        <f t="shared" si="66"/>
        <v>0.0005818989587275109</v>
      </c>
      <c r="E547" s="8">
        <f t="shared" si="67"/>
        <v>350.0097298647567</v>
      </c>
    </row>
    <row r="548" spans="1:5" ht="11.25">
      <c r="A548" s="6">
        <f t="shared" si="65"/>
        <v>54600</v>
      </c>
      <c r="B548" s="7">
        <f t="shared" si="63"/>
        <v>305.194</v>
      </c>
      <c r="C548" s="6">
        <f t="shared" si="64"/>
        <v>50.35377487279597</v>
      </c>
      <c r="D548" s="8">
        <f t="shared" si="66"/>
        <v>0.000574875957379802</v>
      </c>
      <c r="E548" s="8">
        <f t="shared" si="67"/>
        <v>350.1813090386179</v>
      </c>
    </row>
    <row r="549" spans="1:5" ht="11.25">
      <c r="A549" s="6">
        <f t="shared" si="65"/>
        <v>54700</v>
      </c>
      <c r="B549" s="7">
        <f t="shared" si="63"/>
        <v>305.493</v>
      </c>
      <c r="C549" s="6">
        <f t="shared" si="64"/>
        <v>49.79537824469458</v>
      </c>
      <c r="D549" s="8">
        <f t="shared" si="66"/>
        <v>0.0005679444703677133</v>
      </c>
      <c r="E549" s="8">
        <f t="shared" si="67"/>
        <v>350.3528041845819</v>
      </c>
    </row>
    <row r="550" spans="1:5" ht="11.25">
      <c r="A550" s="6">
        <f t="shared" si="65"/>
        <v>54800</v>
      </c>
      <c r="B550" s="7">
        <f t="shared" si="63"/>
        <v>305.79200000000003</v>
      </c>
      <c r="C550" s="6">
        <f t="shared" si="64"/>
        <v>49.24371113861846</v>
      </c>
      <c r="D550" s="8">
        <f t="shared" si="66"/>
        <v>0.0005611032173747221</v>
      </c>
      <c r="E550" s="8">
        <f t="shared" si="67"/>
        <v>350.52421542598165</v>
      </c>
    </row>
    <row r="551" spans="1:5" ht="11.25">
      <c r="A551" s="6">
        <f t="shared" si="65"/>
        <v>54900</v>
      </c>
      <c r="B551" s="7">
        <f t="shared" si="63"/>
        <v>306.091</v>
      </c>
      <c r="C551" s="6">
        <f t="shared" si="64"/>
        <v>48.69868599219749</v>
      </c>
      <c r="D551" s="8">
        <f t="shared" si="66"/>
        <v>0.0005543509372226783</v>
      </c>
      <c r="E551" s="8">
        <f t="shared" si="67"/>
        <v>350.69554288584845</v>
      </c>
    </row>
    <row r="552" spans="1:5" ht="11.25">
      <c r="A552" s="6">
        <f t="shared" si="65"/>
        <v>55000</v>
      </c>
      <c r="B552" s="7">
        <f t="shared" si="63"/>
        <v>306.39</v>
      </c>
      <c r="C552" s="6">
        <f t="shared" si="64"/>
        <v>48.16021646630556</v>
      </c>
      <c r="D552" s="8">
        <f t="shared" si="66"/>
        <v>0.0005476863875674107</v>
      </c>
      <c r="E552" s="8">
        <f t="shared" si="67"/>
        <v>350.8667866869134</v>
      </c>
    </row>
    <row r="553" spans="1:5" ht="11.25">
      <c r="A553" s="6">
        <f t="shared" si="65"/>
        <v>55100</v>
      </c>
      <c r="B553" s="7">
        <f t="shared" si="63"/>
        <v>306.68899999999996</v>
      </c>
      <c r="C553" s="6">
        <f t="shared" si="64"/>
        <v>47.62821742680276</v>
      </c>
      <c r="D553" s="8">
        <f t="shared" si="66"/>
        <v>0.0005411083445994925</v>
      </c>
      <c r="E553" s="8">
        <f t="shared" si="67"/>
        <v>351.03794695160803</v>
      </c>
    </row>
    <row r="554" spans="1:5" ht="11.25">
      <c r="A554" s="6">
        <f t="shared" si="65"/>
        <v>55200</v>
      </c>
      <c r="B554" s="7">
        <f t="shared" si="63"/>
        <v>306.988</v>
      </c>
      <c r="C554" s="6">
        <f t="shared" si="64"/>
        <v>47.102604926566016</v>
      </c>
      <c r="D554" s="8">
        <f t="shared" si="66"/>
        <v>0.0005346156027500243</v>
      </c>
      <c r="E554" s="8">
        <f t="shared" si="67"/>
        <v>351.20902380206576</v>
      </c>
    </row>
    <row r="555" spans="1:5" ht="11.25">
      <c r="A555" s="6">
        <f t="shared" si="65"/>
        <v>55300</v>
      </c>
      <c r="B555" s="7">
        <f t="shared" si="63"/>
        <v>307.287</v>
      </c>
      <c r="C555" s="6">
        <f t="shared" si="64"/>
        <v>46.58329618780651</v>
      </c>
      <c r="D555" s="8">
        <f t="shared" si="66"/>
        <v>0.0005282069744013897</v>
      </c>
      <c r="E555" s="8">
        <f t="shared" si="67"/>
        <v>351.3800173601225</v>
      </c>
    </row>
    <row r="556" spans="1:5" ht="11.25">
      <c r="A556" s="6">
        <f t="shared" si="65"/>
        <v>55400</v>
      </c>
      <c r="B556" s="7">
        <f t="shared" si="63"/>
        <v>307.586</v>
      </c>
      <c r="C556" s="6">
        <f t="shared" si="64"/>
        <v>46.07020958466499</v>
      </c>
      <c r="D556" s="8">
        <f t="shared" si="66"/>
        <v>0.0005218812896028442</v>
      </c>
      <c r="E556" s="8">
        <f t="shared" si="67"/>
        <v>351.550927747318</v>
      </c>
    </row>
    <row r="557" spans="1:5" ht="11.25">
      <c r="A557" s="6">
        <f t="shared" si="65"/>
        <v>55500</v>
      </c>
      <c r="B557" s="7">
        <f t="shared" si="63"/>
        <v>307.885</v>
      </c>
      <c r="C557" s="6">
        <f t="shared" si="64"/>
        <v>45.56326462608514</v>
      </c>
      <c r="D557" s="8">
        <f t="shared" si="66"/>
        <v>0.0005156373957909093</v>
      </c>
      <c r="E557" s="8">
        <f t="shared" si="67"/>
        <v>351.7217550848966</v>
      </c>
    </row>
    <row r="558" spans="1:5" ht="11.25">
      <c r="A558" s="6">
        <f t="shared" si="65"/>
        <v>55600</v>
      </c>
      <c r="B558" s="7">
        <f t="shared" si="63"/>
        <v>308.18399999999997</v>
      </c>
      <c r="C558" s="6">
        <f t="shared" si="64"/>
        <v>45.06238193895602</v>
      </c>
      <c r="D558" s="8">
        <f t="shared" si="66"/>
        <v>0.0005094741575144351</v>
      </c>
      <c r="E558" s="8">
        <f t="shared" si="67"/>
        <v>351.89249949380843</v>
      </c>
    </row>
    <row r="559" spans="1:5" ht="11.25">
      <c r="A559" s="6">
        <f t="shared" si="65"/>
        <v>55700</v>
      </c>
      <c r="B559" s="7">
        <f t="shared" si="63"/>
        <v>308.483</v>
      </c>
      <c r="C559" s="6">
        <f t="shared" si="64"/>
        <v>44.56748325152246</v>
      </c>
      <c r="D559" s="8">
        <f t="shared" si="66"/>
        <v>0.0005033904561642892</v>
      </c>
      <c r="E559" s="8">
        <f t="shared" si="67"/>
        <v>352.0631610947104</v>
      </c>
    </row>
    <row r="560" spans="1:5" ht="11.25">
      <c r="A560" s="6">
        <f t="shared" si="65"/>
        <v>55800</v>
      </c>
      <c r="B560" s="7">
        <f t="shared" si="63"/>
        <v>308.782</v>
      </c>
      <c r="C560" s="6">
        <f t="shared" si="64"/>
        <v>44.078491377055926</v>
      </c>
      <c r="D560" s="8">
        <f t="shared" si="66"/>
        <v>0.0004973851897075558</v>
      </c>
      <c r="E560" s="8">
        <f t="shared" si="67"/>
        <v>352.23374000796684</v>
      </c>
    </row>
    <row r="561" spans="1:5" ht="11.25">
      <c r="A561" s="6">
        <f t="shared" si="65"/>
        <v>55900</v>
      </c>
      <c r="B561" s="7">
        <f t="shared" si="63"/>
        <v>309.081</v>
      </c>
      <c r="C561" s="6">
        <f t="shared" si="64"/>
        <v>43.59533019778392</v>
      </c>
      <c r="D561" s="8">
        <f t="shared" si="66"/>
        <v>0.0004914572724261903</v>
      </c>
      <c r="E561" s="8">
        <f t="shared" si="67"/>
        <v>352.40423635365113</v>
      </c>
    </row>
    <row r="562" spans="1:5" ht="11.25">
      <c r="A562" s="6">
        <f t="shared" si="65"/>
        <v>56000</v>
      </c>
      <c r="B562" s="7">
        <f t="shared" si="63"/>
        <v>309.38</v>
      </c>
      <c r="C562" s="6">
        <f t="shared" si="64"/>
        <v>43.11792464907274</v>
      </c>
      <c r="D562" s="8">
        <f t="shared" si="66"/>
        <v>0.00048560563466004436</v>
      </c>
      <c r="E562" s="8">
        <f t="shared" si="67"/>
        <v>352.574650251546</v>
      </c>
    </row>
    <row r="563" spans="1:5" ht="11.25">
      <c r="A563" s="6">
        <f t="shared" si="65"/>
        <v>56100</v>
      </c>
      <c r="B563" s="7">
        <f t="shared" si="63"/>
        <v>309.679</v>
      </c>
      <c r="C563" s="6">
        <f t="shared" si="64"/>
        <v>42.64620070385819</v>
      </c>
      <c r="D563" s="8">
        <f t="shared" si="66"/>
        <v>0.0004798292225541693</v>
      </c>
      <c r="E563" s="8">
        <f t="shared" si="67"/>
        <v>352.7449818211451</v>
      </c>
    </row>
    <row r="564" spans="1:5" ht="11.25">
      <c r="A564" s="6">
        <f t="shared" si="65"/>
        <v>56200</v>
      </c>
      <c r="B564" s="7">
        <f t="shared" si="63"/>
        <v>309.978</v>
      </c>
      <c r="C564" s="6">
        <f t="shared" si="64"/>
        <v>42.180085357322476</v>
      </c>
      <c r="D564" s="8">
        <f t="shared" si="66"/>
        <v>0.00047412699781034786</v>
      </c>
      <c r="E564" s="8">
        <f t="shared" si="67"/>
        <v>352.9152311816536</v>
      </c>
    </row>
    <row r="565" spans="1:5" ht="11.25">
      <c r="A565" s="6">
        <f t="shared" si="65"/>
        <v>56300</v>
      </c>
      <c r="B565" s="7">
        <f t="shared" si="63"/>
        <v>310.277</v>
      </c>
      <c r="C565" s="6">
        <f t="shared" si="64"/>
        <v>41.71950661181094</v>
      </c>
      <c r="D565" s="8">
        <f t="shared" si="66"/>
        <v>0.000468497937442758</v>
      </c>
      <c r="E565" s="8">
        <f t="shared" si="67"/>
        <v>353.0853984519892</v>
      </c>
    </row>
    <row r="566" spans="1:5" ht="11.25">
      <c r="A566" s="6">
        <f t="shared" si="65"/>
        <v>56400</v>
      </c>
      <c r="B566" s="7">
        <f t="shared" si="63"/>
        <v>310.576</v>
      </c>
      <c r="C566" s="6">
        <f t="shared" si="64"/>
        <v>41.2643934619862</v>
      </c>
      <c r="D566" s="8">
        <f t="shared" si="66"/>
        <v>0.0004629410335377095</v>
      </c>
      <c r="E566" s="8">
        <f t="shared" si="67"/>
        <v>353.2554837507834</v>
      </c>
    </row>
    <row r="567" spans="1:5" ht="11.25">
      <c r="A567" s="6">
        <f t="shared" si="65"/>
        <v>56500</v>
      </c>
      <c r="B567" s="7">
        <f t="shared" si="63"/>
        <v>310.875</v>
      </c>
      <c r="C567" s="6">
        <f t="shared" si="64"/>
        <v>40.8146758802148</v>
      </c>
      <c r="D567" s="8">
        <f t="shared" si="66"/>
        <v>0.00045745529301737453</v>
      </c>
      <c r="E567" s="8">
        <f t="shared" si="67"/>
        <v>353.425487196382</v>
      </c>
    </row>
    <row r="568" spans="1:5" ht="11.25">
      <c r="A568" s="6">
        <f t="shared" si="65"/>
        <v>56600</v>
      </c>
      <c r="B568" s="7">
        <f t="shared" si="63"/>
        <v>311.174</v>
      </c>
      <c r="C568" s="6">
        <f t="shared" si="64"/>
        <v>40.37028480218246</v>
      </c>
      <c r="D568" s="8">
        <f t="shared" si="66"/>
        <v>0.00045203973740743936</v>
      </c>
      <c r="E568" s="8">
        <f t="shared" si="67"/>
        <v>353.5954089068465</v>
      </c>
    </row>
    <row r="569" spans="1:5" ht="11.25">
      <c r="A569" s="6">
        <f t="shared" si="65"/>
        <v>56700</v>
      </c>
      <c r="B569" s="7">
        <f t="shared" si="63"/>
        <v>311.473</v>
      </c>
      <c r="C569" s="6">
        <f t="shared" si="64"/>
        <v>39.93115211273539</v>
      </c>
      <c r="D569" s="8">
        <f t="shared" si="66"/>
        <v>0.00044669340260862305</v>
      </c>
      <c r="E569" s="8">
        <f t="shared" si="67"/>
        <v>353.76524899995474</v>
      </c>
    </row>
    <row r="570" spans="1:5" ht="11.25">
      <c r="A570" s="6">
        <f t="shared" si="65"/>
        <v>56800</v>
      </c>
      <c r="B570" s="7">
        <f t="shared" si="63"/>
        <v>311.772</v>
      </c>
      <c r="C570" s="6">
        <f t="shared" si="64"/>
        <v>39.49721063194267</v>
      </c>
      <c r="D570" s="8">
        <f t="shared" si="66"/>
        <v>0.00044141533867198256</v>
      </c>
      <c r="E570" s="8">
        <f t="shared" si="67"/>
        <v>353.93500759320204</v>
      </c>
    </row>
    <row r="571" spans="1:5" ht="11.25">
      <c r="A571" s="6">
        <f t="shared" si="65"/>
        <v>56900</v>
      </c>
      <c r="B571" s="7">
        <f t="shared" si="63"/>
        <v>312.071</v>
      </c>
      <c r="C571" s="6">
        <f t="shared" si="64"/>
        <v>39.06839410137561</v>
      </c>
      <c r="D571" s="8">
        <f t="shared" si="66"/>
        <v>0.0004362046095779308</v>
      </c>
      <c r="E571" s="8">
        <f t="shared" si="67"/>
        <v>354.10468480380206</v>
      </c>
    </row>
    <row r="572" spans="1:5" ht="11.25">
      <c r="A572" s="6">
        <f t="shared" si="65"/>
        <v>57000</v>
      </c>
      <c r="B572" s="7">
        <f t="shared" si="63"/>
        <v>312.37</v>
      </c>
      <c r="C572" s="6">
        <f t="shared" si="64"/>
        <v>38.64463717060258</v>
      </c>
      <c r="D572" s="8">
        <f t="shared" si="66"/>
        <v>0.0004310602930189281</v>
      </c>
      <c r="E572" s="8">
        <f t="shared" si="67"/>
        <v>354.2742807486877</v>
      </c>
    </row>
    <row r="573" spans="1:5" ht="11.25">
      <c r="A573" s="6">
        <f t="shared" si="65"/>
        <v>57100</v>
      </c>
      <c r="B573" s="7">
        <f t="shared" si="63"/>
        <v>312.669</v>
      </c>
      <c r="C573" s="6">
        <f t="shared" si="64"/>
        <v>38.22587538389352</v>
      </c>
      <c r="D573" s="8">
        <f t="shared" si="66"/>
        <v>0.00042598148018575696</v>
      </c>
      <c r="E573" s="8">
        <f t="shared" si="67"/>
        <v>354.4437955445122</v>
      </c>
    </row>
    <row r="574" spans="1:5" ht="11.25">
      <c r="A574" s="6">
        <f t="shared" si="65"/>
        <v>57200</v>
      </c>
      <c r="B574" s="7">
        <f aca="true" t="shared" si="68" ref="B574:B637">$B$252+0.00299*(A574-25000)</f>
        <v>312.968</v>
      </c>
      <c r="C574" s="6">
        <f aca="true" t="shared" si="69" ref="C574:C637">2488*(B574/$B$252)^(-11.388)</f>
        <v>37.81204516713172</v>
      </c>
      <c r="D574" s="8">
        <f t="shared" si="66"/>
        <v>0.0004209672755573292</v>
      </c>
      <c r="E574" s="8">
        <f t="shared" si="67"/>
        <v>354.61322930765004</v>
      </c>
    </row>
    <row r="575" spans="1:5" ht="11.25">
      <c r="A575" s="6">
        <f t="shared" si="65"/>
        <v>57300</v>
      </c>
      <c r="B575" s="7">
        <f t="shared" si="68"/>
        <v>313.267</v>
      </c>
      <c r="C575" s="6">
        <f t="shared" si="69"/>
        <v>37.403083814929765</v>
      </c>
      <c r="D575" s="8">
        <f t="shared" si="66"/>
        <v>0.0004160167966939687</v>
      </c>
      <c r="E575" s="8">
        <f t="shared" si="67"/>
        <v>354.7825821541976</v>
      </c>
    </row>
    <row r="576" spans="1:5" ht="11.25">
      <c r="A576" s="6">
        <f t="shared" si="65"/>
        <v>57400</v>
      </c>
      <c r="B576" s="7">
        <f t="shared" si="68"/>
        <v>313.56600000000003</v>
      </c>
      <c r="C576" s="6">
        <f t="shared" si="69"/>
        <v>36.998929477945005</v>
      </c>
      <c r="D576" s="8">
        <f t="shared" si="66"/>
        <v>0.0004111291740340924</v>
      </c>
      <c r="E576" s="8">
        <f t="shared" si="67"/>
        <v>354.95185419997455</v>
      </c>
    </row>
    <row r="577" spans="1:5" ht="11.25">
      <c r="A577" s="6">
        <f t="shared" si="65"/>
        <v>57500</v>
      </c>
      <c r="B577" s="7">
        <f t="shared" si="68"/>
        <v>313.865</v>
      </c>
      <c r="C577" s="6">
        <f t="shared" si="69"/>
        <v>36.59952115039338</v>
      </c>
      <c r="D577" s="8">
        <f t="shared" si="66"/>
        <v>0.0004063035506942567</v>
      </c>
      <c r="E577" s="8">
        <f t="shared" si="67"/>
        <v>355.12104556052435</v>
      </c>
    </row>
    <row r="578" spans="1:5" ht="11.25">
      <c r="A578" s="6">
        <f t="shared" si="65"/>
        <v>57600</v>
      </c>
      <c r="B578" s="7">
        <f t="shared" si="68"/>
        <v>314.164</v>
      </c>
      <c r="C578" s="6">
        <f t="shared" si="69"/>
        <v>36.20479865775526</v>
      </c>
      <c r="D578" s="8">
        <f t="shared" si="66"/>
        <v>0.00040153908227247455</v>
      </c>
      <c r="E578" s="8">
        <f t="shared" si="67"/>
        <v>355.29015635111534</v>
      </c>
    </row>
    <row r="579" spans="1:5" ht="11.25">
      <c r="A579" s="6">
        <f t="shared" si="65"/>
        <v>57700</v>
      </c>
      <c r="B579" s="7">
        <f t="shared" si="68"/>
        <v>314.46299999999997</v>
      </c>
      <c r="C579" s="6">
        <f t="shared" si="69"/>
        <v>35.814702644673474</v>
      </c>
      <c r="D579" s="8">
        <f t="shared" si="66"/>
        <v>0.0003968349366547843</v>
      </c>
      <c r="E579" s="8">
        <f t="shared" si="67"/>
        <v>355.4591866867418</v>
      </c>
    </row>
    <row r="580" spans="1:5" ht="11.25">
      <c r="A580" s="6">
        <f t="shared" si="65"/>
        <v>57800</v>
      </c>
      <c r="B580" s="7">
        <f t="shared" si="68"/>
        <v>314.762</v>
      </c>
      <c r="C580" s="6">
        <f t="shared" si="69"/>
        <v>35.429174563037876</v>
      </c>
      <c r="D580" s="8">
        <f t="shared" si="66"/>
        <v>0.0003921902938249863</v>
      </c>
      <c r="E580" s="8">
        <f t="shared" si="67"/>
        <v>355.6281366821247</v>
      </c>
    </row>
    <row r="581" spans="1:5" ht="11.25">
      <c r="A581" s="6">
        <f t="shared" si="65"/>
        <v>57900</v>
      </c>
      <c r="B581" s="7">
        <f t="shared" si="68"/>
        <v>315.061</v>
      </c>
      <c r="C581" s="6">
        <f t="shared" si="69"/>
        <v>35.04815666025521</v>
      </c>
      <c r="D581" s="8">
        <f t="shared" si="66"/>
        <v>0.00038760434567751157</v>
      </c>
      <c r="E581" s="8">
        <f t="shared" si="67"/>
        <v>355.79700645171255</v>
      </c>
    </row>
    <row r="582" spans="1:5" ht="11.25">
      <c r="A582" s="6">
        <f t="shared" si="65"/>
        <v>58000</v>
      </c>
      <c r="B582" s="7">
        <f t="shared" si="68"/>
        <v>315.36</v>
      </c>
      <c r="C582" s="6">
        <f t="shared" si="69"/>
        <v>34.67159196769894</v>
      </c>
      <c r="D582" s="8">
        <f t="shared" si="66"/>
        <v>0.0003830762958333437</v>
      </c>
      <c r="E582" s="8">
        <f t="shared" si="67"/>
        <v>355.9657961096824</v>
      </c>
    </row>
    <row r="583" spans="1:5" ht="11.25">
      <c r="A583" s="6">
        <f t="shared" si="65"/>
        <v>58100</v>
      </c>
      <c r="B583" s="7">
        <f t="shared" si="68"/>
        <v>315.659</v>
      </c>
      <c r="C583" s="6">
        <f t="shared" si="69"/>
        <v>34.299424289338894</v>
      </c>
      <c r="D583" s="8">
        <f t="shared" si="66"/>
        <v>0.0003786053594589717</v>
      </c>
      <c r="E583" s="8">
        <f t="shared" si="67"/>
        <v>356.1345057699408</v>
      </c>
    </row>
    <row r="584" spans="1:5" ht="11.25">
      <c r="A584" s="6">
        <f t="shared" si="65"/>
        <v>58200</v>
      </c>
      <c r="B584" s="7">
        <f t="shared" si="68"/>
        <v>315.95799999999997</v>
      </c>
      <c r="C584" s="6">
        <f t="shared" si="69"/>
        <v>33.93159819054578</v>
      </c>
      <c r="D584" s="8">
        <f t="shared" si="66"/>
        <v>0.00037419076308829936</v>
      </c>
      <c r="E584" s="8">
        <f t="shared" si="67"/>
        <v>356.3031355461245</v>
      </c>
    </row>
    <row r="585" spans="1:5" ht="11.25">
      <c r="A585" s="6">
        <f t="shared" si="65"/>
        <v>58300</v>
      </c>
      <c r="B585" s="7">
        <f t="shared" si="68"/>
        <v>316.257</v>
      </c>
      <c r="C585" s="6">
        <f t="shared" si="69"/>
        <v>33.568058987068</v>
      </c>
      <c r="D585" s="8">
        <f t="shared" si="66"/>
        <v>0.0003698317444474628</v>
      </c>
      <c r="E585" s="8">
        <f t="shared" si="67"/>
        <v>356.4716855516017</v>
      </c>
    </row>
    <row r="586" spans="1:5" ht="11.25">
      <c r="A586" s="6">
        <f t="shared" si="65"/>
        <v>58400</v>
      </c>
      <c r="B586" s="7">
        <f t="shared" si="68"/>
        <v>316.556</v>
      </c>
      <c r="C586" s="6">
        <f t="shared" si="69"/>
        <v>33.208752734179</v>
      </c>
      <c r="D586" s="8">
        <f t="shared" si="66"/>
        <v>0.0003655275522825186</v>
      </c>
      <c r="E586" s="8">
        <f t="shared" si="67"/>
        <v>356.6401558994724</v>
      </c>
    </row>
    <row r="587" spans="1:5" ht="11.25">
      <c r="A587" s="6">
        <f t="shared" si="65"/>
        <v>58500</v>
      </c>
      <c r="B587" s="7">
        <f t="shared" si="68"/>
        <v>316.855</v>
      </c>
      <c r="C587" s="6">
        <f t="shared" si="69"/>
        <v>32.853626215990836</v>
      </c>
      <c r="D587" s="8">
        <f t="shared" si="66"/>
        <v>0.00036127744618993425</v>
      </c>
      <c r="E587" s="8">
        <f t="shared" si="67"/>
        <v>356.80854670256986</v>
      </c>
    </row>
    <row r="588" spans="1:5" ht="11.25">
      <c r="A588" s="6">
        <f t="shared" si="65"/>
        <v>58600</v>
      </c>
      <c r="B588" s="7">
        <f t="shared" si="68"/>
        <v>317.154</v>
      </c>
      <c r="C588" s="6">
        <f t="shared" si="69"/>
        <v>32.502626934932984</v>
      </c>
      <c r="D588" s="8">
        <f t="shared" si="66"/>
        <v>0.0003570806964498543</v>
      </c>
      <c r="E588" s="8">
        <f t="shared" si="67"/>
        <v>356.9768580734611</v>
      </c>
    </row>
    <row r="589" spans="1:5" ht="11.25">
      <c r="A589" s="6">
        <f t="shared" si="65"/>
        <v>58700</v>
      </c>
      <c r="B589" s="7">
        <f t="shared" si="68"/>
        <v>317.453</v>
      </c>
      <c r="C589" s="6">
        <f t="shared" si="69"/>
        <v>32.155703101391566</v>
      </c>
      <c r="D589" s="8">
        <f t="shared" si="66"/>
        <v>0.00035293658386206794</v>
      </c>
      <c r="E589" s="8">
        <f t="shared" si="67"/>
        <v>357.14509012444785</v>
      </c>
    </row>
    <row r="590" spans="1:5" ht="11.25">
      <c r="A590" s="6">
        <f aca="true" t="shared" si="70" ref="A590:A653">A589+$G$2</f>
        <v>58800</v>
      </c>
      <c r="B590" s="7">
        <f t="shared" si="68"/>
        <v>317.752</v>
      </c>
      <c r="C590" s="6">
        <f t="shared" si="69"/>
        <v>31.81280362350853</v>
      </c>
      <c r="D590" s="8">
        <f t="shared" si="66"/>
        <v>0.0003488443995846577</v>
      </c>
      <c r="E590" s="8">
        <f t="shared" si="67"/>
        <v>357.3132429675676</v>
      </c>
    </row>
    <row r="591" spans="1:5" ht="11.25">
      <c r="A591" s="6">
        <f t="shared" si="70"/>
        <v>58900</v>
      </c>
      <c r="B591" s="7">
        <f t="shared" si="68"/>
        <v>318.051</v>
      </c>
      <c r="C591" s="6">
        <f t="shared" si="69"/>
        <v>31.473878097137124</v>
      </c>
      <c r="D591" s="8">
        <f t="shared" si="66"/>
        <v>0.00034480344497527036</v>
      </c>
      <c r="E591" s="8">
        <f t="shared" si="67"/>
        <v>357.4813167145942</v>
      </c>
    </row>
    <row r="592" spans="1:5" ht="11.25">
      <c r="A592" s="6">
        <f t="shared" si="70"/>
        <v>59000</v>
      </c>
      <c r="B592" s="7">
        <f t="shared" si="68"/>
        <v>318.35</v>
      </c>
      <c r="C592" s="6">
        <f t="shared" si="69"/>
        <v>31.138876795950438</v>
      </c>
      <c r="D592" s="8">
        <f t="shared" si="66"/>
        <v>0.0003408130314349571</v>
      </c>
      <c r="E592" s="8">
        <f t="shared" si="67"/>
        <v>357.6493114770389</v>
      </c>
    </row>
    <row r="593" spans="1:5" ht="11.25">
      <c r="A593" s="6">
        <f t="shared" si="70"/>
        <v>59100</v>
      </c>
      <c r="B593" s="7">
        <f t="shared" si="68"/>
        <v>318.649</v>
      </c>
      <c r="C593" s="6">
        <f t="shared" si="69"/>
        <v>30.80775066170238</v>
      </c>
      <c r="D593" s="8">
        <f t="shared" si="66"/>
        <v>0.00033687248025456056</v>
      </c>
      <c r="E593" s="8">
        <f t="shared" si="67"/>
        <v>357.81722736615126</v>
      </c>
    </row>
    <row r="594" spans="1:5" ht="11.25">
      <c r="A594" s="6">
        <f t="shared" si="70"/>
        <v>59200</v>
      </c>
      <c r="B594" s="7">
        <f t="shared" si="68"/>
        <v>318.948</v>
      </c>
      <c r="C594" s="6">
        <f t="shared" si="69"/>
        <v>30.48045129463668</v>
      </c>
      <c r="D594" s="8">
        <f t="shared" si="66"/>
        <v>0.00033298112246358207</v>
      </c>
      <c r="E594" s="8">
        <f t="shared" si="67"/>
        <v>357.98506449291983</v>
      </c>
    </row>
    <row r="595" spans="1:5" ht="11.25">
      <c r="A595" s="6">
        <f t="shared" si="70"/>
        <v>59300</v>
      </c>
      <c r="B595" s="7">
        <f t="shared" si="68"/>
        <v>319.247</v>
      </c>
      <c r="C595" s="6">
        <f t="shared" si="69"/>
        <v>30.156930944043076</v>
      </c>
      <c r="D595" s="8">
        <f t="shared" si="66"/>
        <v>0.0003291382986815052</v>
      </c>
      <c r="E595" s="8">
        <f t="shared" si="67"/>
        <v>358.1528229680732</v>
      </c>
    </row>
    <row r="596" spans="1:5" ht="11.25">
      <c r="A596" s="6">
        <f t="shared" si="70"/>
        <v>59400</v>
      </c>
      <c r="B596" s="7">
        <f t="shared" si="68"/>
        <v>319.546</v>
      </c>
      <c r="C596" s="6">
        <f t="shared" si="69"/>
        <v>29.837142498957014</v>
      </c>
      <c r="D596" s="8">
        <f t="shared" si="66"/>
        <v>0.0003253433589715188</v>
      </c>
      <c r="E596" s="8">
        <f t="shared" si="67"/>
        <v>358.32050290208065</v>
      </c>
    </row>
    <row r="597" spans="1:5" ht="11.25">
      <c r="A597" s="6">
        <f t="shared" si="70"/>
        <v>59500</v>
      </c>
      <c r="B597" s="7">
        <f t="shared" si="68"/>
        <v>319.845</v>
      </c>
      <c r="C597" s="6">
        <f t="shared" si="69"/>
        <v>29.521039479001423</v>
      </c>
      <c r="D597" s="8">
        <f t="shared" si="66"/>
        <v>0.00032159566269660797</v>
      </c>
      <c r="E597" s="8">
        <f t="shared" si="67"/>
        <v>358.48810440515314</v>
      </c>
    </row>
    <row r="598" spans="1:5" ht="11.25">
      <c r="A598" s="6">
        <f t="shared" si="70"/>
        <v>59600</v>
      </c>
      <c r="B598" s="7">
        <f t="shared" si="68"/>
        <v>320.144</v>
      </c>
      <c r="C598" s="6">
        <f t="shared" si="69"/>
        <v>29.20857602536812</v>
      </c>
      <c r="D598" s="8">
        <f t="shared" si="66"/>
        <v>0.00031789457837797164</v>
      </c>
      <c r="E598" s="8">
        <f t="shared" si="67"/>
        <v>358.65562758724417</v>
      </c>
    </row>
    <row r="599" spans="1:5" ht="11.25">
      <c r="A599" s="6">
        <f t="shared" si="70"/>
        <v>59700</v>
      </c>
      <c r="B599" s="7">
        <f t="shared" si="68"/>
        <v>320.443</v>
      </c>
      <c r="C599" s="6">
        <f t="shared" si="69"/>
        <v>28.899706891936315</v>
      </c>
      <c r="D599" s="8">
        <f t="shared" si="66"/>
        <v>0.00031423948355572255</v>
      </c>
      <c r="E599" s="8">
        <f t="shared" si="67"/>
        <v>358.8230725580505</v>
      </c>
    </row>
    <row r="600" spans="1:5" ht="11.25">
      <c r="A600" s="6">
        <f t="shared" si="70"/>
        <v>59800</v>
      </c>
      <c r="B600" s="7">
        <f t="shared" si="68"/>
        <v>320.742</v>
      </c>
      <c r="C600" s="6">
        <f t="shared" si="69"/>
        <v>28.594387436525782</v>
      </c>
      <c r="D600" s="8">
        <f t="shared" si="66"/>
        <v>0.00031062976465183055</v>
      </c>
      <c r="E600" s="8">
        <f t="shared" si="67"/>
        <v>358.99043942701314</v>
      </c>
    </row>
    <row r="601" spans="1:5" ht="11.25">
      <c r="A601" s="6">
        <f t="shared" si="70"/>
        <v>59900</v>
      </c>
      <c r="B601" s="7">
        <f t="shared" si="68"/>
        <v>321.041</v>
      </c>
      <c r="C601" s="6">
        <f t="shared" si="69"/>
        <v>28.292573612283693</v>
      </c>
      <c r="D601" s="8">
        <f t="shared" si="66"/>
        <v>0.00030706481683528166</v>
      </c>
      <c r="E601" s="8">
        <f t="shared" si="67"/>
        <v>359.157728303318</v>
      </c>
    </row>
    <row r="602" spans="1:5" ht="11.25">
      <c r="A602" s="6">
        <f t="shared" si="70"/>
        <v>60000</v>
      </c>
      <c r="B602" s="7">
        <f t="shared" si="68"/>
        <v>321.34000000000003</v>
      </c>
      <c r="C602" s="6">
        <f t="shared" si="69"/>
        <v>27.994221959201383</v>
      </c>
      <c r="D602" s="8">
        <f t="shared" si="66"/>
        <v>0.0003035440438893989</v>
      </c>
      <c r="E602" s="8">
        <f t="shared" si="67"/>
        <v>359.3249392958969</v>
      </c>
    </row>
    <row r="603" spans="1:5" ht="11.25">
      <c r="A603" s="6">
        <f t="shared" si="70"/>
        <v>60100</v>
      </c>
      <c r="B603" s="7">
        <f t="shared" si="68"/>
        <v>321.639</v>
      </c>
      <c r="C603" s="6">
        <f t="shared" si="69"/>
        <v>27.699289595760302</v>
      </c>
      <c r="D603" s="8">
        <f t="shared" si="66"/>
        <v>0.00030006685808130294</v>
      </c>
      <c r="E603" s="8">
        <f t="shared" si="67"/>
        <v>359.4920725134283</v>
      </c>
    </row>
    <row r="604" spans="1:5" ht="11.25">
      <c r="A604" s="6">
        <f t="shared" si="70"/>
        <v>60200</v>
      </c>
      <c r="B604" s="7">
        <f t="shared" si="68"/>
        <v>321.938</v>
      </c>
      <c r="C604" s="6">
        <f t="shared" si="69"/>
        <v>27.407734210703882</v>
      </c>
      <c r="D604" s="8">
        <f t="shared" si="66"/>
        <v>0.00029663268003346245</v>
      </c>
      <c r="E604" s="8">
        <f t="shared" si="67"/>
        <v>359.6591280643381</v>
      </c>
    </row>
    <row r="605" spans="1:5" ht="11.25">
      <c r="A605" s="6">
        <f t="shared" si="70"/>
        <v>60300</v>
      </c>
      <c r="B605" s="7">
        <f t="shared" si="68"/>
        <v>322.23699999999997</v>
      </c>
      <c r="C605" s="6">
        <f t="shared" si="69"/>
        <v>27.119514054934616</v>
      </c>
      <c r="D605" s="8">
        <f t="shared" si="66"/>
        <v>0.0002932409385973139</v>
      </c>
      <c r="E605" s="8">
        <f t="shared" si="67"/>
        <v>359.82610605680065</v>
      </c>
    </row>
    <row r="606" spans="1:5" ht="11.25">
      <c r="A606" s="6">
        <f t="shared" si="70"/>
        <v>60400</v>
      </c>
      <c r="B606" s="7">
        <f t="shared" si="68"/>
        <v>322.536</v>
      </c>
      <c r="C606" s="6">
        <f t="shared" si="69"/>
        <v>26.834587933533268</v>
      </c>
      <c r="D606" s="8">
        <f t="shared" si="66"/>
        <v>0.0002898910707289036</v>
      </c>
      <c r="E606" s="8">
        <f t="shared" si="67"/>
        <v>359.9930065987393</v>
      </c>
    </row>
    <row r="607" spans="1:5" ht="11.25">
      <c r="A607" s="6">
        <f t="shared" si="70"/>
        <v>60500</v>
      </c>
      <c r="B607" s="7">
        <f t="shared" si="68"/>
        <v>322.835</v>
      </c>
      <c r="C607" s="6">
        <f t="shared" si="69"/>
        <v>26.552915197898585</v>
      </c>
      <c r="D607" s="8">
        <f t="shared" si="66"/>
        <v>0.00028658252136652137</v>
      </c>
      <c r="E607" s="8">
        <f t="shared" si="67"/>
        <v>360.15982979782734</v>
      </c>
    </row>
    <row r="608" spans="1:5" ht="11.25">
      <c r="A608" s="6">
        <f t="shared" si="70"/>
        <v>60600</v>
      </c>
      <c r="B608" s="7">
        <f t="shared" si="68"/>
        <v>323.134</v>
      </c>
      <c r="C608" s="6">
        <f t="shared" si="69"/>
        <v>26.274455738005795</v>
      </c>
      <c r="D608" s="8">
        <f aca="true" t="shared" si="71" ref="D608:D658">C608/$G$1/B608</f>
        <v>0.000283314743310294</v>
      </c>
      <c r="E608" s="8">
        <f aca="true" t="shared" si="72" ref="E608:E658">SQRT(1.4*287*B608)</f>
        <v>360.32657576148887</v>
      </c>
    </row>
    <row r="609" spans="1:5" ht="11.25">
      <c r="A609" s="6">
        <f t="shared" si="70"/>
        <v>60700</v>
      </c>
      <c r="B609" s="7">
        <f t="shared" si="68"/>
        <v>323.433</v>
      </c>
      <c r="C609" s="6">
        <f t="shared" si="69"/>
        <v>25.99916997478171</v>
      </c>
      <c r="D609" s="8">
        <f t="shared" si="71"/>
        <v>0.00028008719710370374</v>
      </c>
      <c r="E609" s="8">
        <f t="shared" si="72"/>
        <v>360.49324459689944</v>
      </c>
    </row>
    <row r="610" spans="1:5" ht="11.25">
      <c r="A610" s="6">
        <f t="shared" si="70"/>
        <v>60800</v>
      </c>
      <c r="B610" s="7">
        <f t="shared" si="68"/>
        <v>323.73199999999997</v>
      </c>
      <c r="C610" s="6">
        <f t="shared" si="69"/>
        <v>25.727018852594924</v>
      </c>
      <c r="D610" s="8">
        <f t="shared" si="71"/>
        <v>0.0002768993509170007</v>
      </c>
      <c r="E610" s="8">
        <f t="shared" si="72"/>
        <v>360.6598364109871</v>
      </c>
    </row>
    <row r="611" spans="1:5" ht="11.25">
      <c r="A611" s="6">
        <f t="shared" si="70"/>
        <v>60900</v>
      </c>
      <c r="B611" s="7">
        <f t="shared" si="68"/>
        <v>324.031</v>
      </c>
      <c r="C611" s="6">
        <f t="shared" si="69"/>
        <v>25.4579638318585</v>
      </c>
      <c r="D611" s="8">
        <f t="shared" si="71"/>
        <v>0.0002737506804324719</v>
      </c>
      <c r="E611" s="8">
        <f t="shared" si="72"/>
        <v>360.826351310433</v>
      </c>
    </row>
    <row r="612" spans="1:5" ht="11.25">
      <c r="A612" s="6">
        <f t="shared" si="70"/>
        <v>61000</v>
      </c>
      <c r="B612" s="7">
        <f t="shared" si="68"/>
        <v>324.33</v>
      </c>
      <c r="C612" s="6">
        <f t="shared" si="69"/>
        <v>25.191966881744634</v>
      </c>
      <c r="D612" s="8">
        <f t="shared" si="71"/>
        <v>0.00027064066873154675</v>
      </c>
      <c r="E612" s="8">
        <f t="shared" si="72"/>
        <v>360.9927894016721</v>
      </c>
    </row>
    <row r="613" spans="1:5" ht="11.25">
      <c r="A613" s="6">
        <f t="shared" si="70"/>
        <v>61100</v>
      </c>
      <c r="B613" s="7">
        <f t="shared" si="68"/>
        <v>324.629</v>
      </c>
      <c r="C613" s="6">
        <f t="shared" si="69"/>
        <v>24.928990473008085</v>
      </c>
      <c r="D613" s="8">
        <f t="shared" si="71"/>
        <v>0.0002675688061836945</v>
      </c>
      <c r="E613" s="8">
        <f t="shared" si="72"/>
        <v>361.1591507908944</v>
      </c>
    </row>
    <row r="614" spans="1:5" ht="11.25">
      <c r="A614" s="6">
        <f t="shared" si="70"/>
        <v>61200</v>
      </c>
      <c r="B614" s="7">
        <f t="shared" si="68"/>
        <v>324.928</v>
      </c>
      <c r="C614" s="6">
        <f t="shared" si="69"/>
        <v>24.66899757091772</v>
      </c>
      <c r="D614" s="8">
        <f t="shared" si="71"/>
        <v>0.000264534590337094</v>
      </c>
      <c r="E614" s="8">
        <f t="shared" si="72"/>
        <v>361.3254355840452</v>
      </c>
    </row>
    <row r="615" spans="1:5" ht="11.25">
      <c r="A615" s="6">
        <f t="shared" si="70"/>
        <v>61300</v>
      </c>
      <c r="B615" s="7">
        <f t="shared" si="68"/>
        <v>325.227</v>
      </c>
      <c r="C615" s="6">
        <f t="shared" si="69"/>
        <v>24.411951628293796</v>
      </c>
      <c r="D615" s="8">
        <f t="shared" si="71"/>
        <v>0.0002615375258110398</v>
      </c>
      <c r="E615" s="8">
        <f t="shared" si="72"/>
        <v>361.4916438868262</v>
      </c>
    </row>
    <row r="616" spans="1:5" ht="11.25">
      <c r="A616" s="6">
        <f t="shared" si="70"/>
        <v>61400</v>
      </c>
      <c r="B616" s="7">
        <f t="shared" si="68"/>
        <v>325.526</v>
      </c>
      <c r="C616" s="6">
        <f t="shared" si="69"/>
        <v>24.15781657864971</v>
      </c>
      <c r="D616" s="8">
        <f t="shared" si="71"/>
        <v>0.00025857712419005875</v>
      </c>
      <c r="E616" s="8">
        <f t="shared" si="72"/>
        <v>361.6577758046963</v>
      </c>
    </row>
    <row r="617" spans="1:5" ht="11.25">
      <c r="A617" s="6">
        <f t="shared" si="70"/>
        <v>61500</v>
      </c>
      <c r="B617" s="7">
        <f t="shared" si="68"/>
        <v>325.825</v>
      </c>
      <c r="C617" s="6">
        <f t="shared" si="69"/>
        <v>23.906556829436582</v>
      </c>
      <c r="D617" s="8">
        <f t="shared" si="71"/>
        <v>0.00025565290391971044</v>
      </c>
      <c r="E617" s="8">
        <f t="shared" si="72"/>
        <v>361.8238314428722</v>
      </c>
    </row>
    <row r="618" spans="1:5" ht="11.25">
      <c r="A618" s="6">
        <f t="shared" si="70"/>
        <v>61600</v>
      </c>
      <c r="B618" s="7">
        <f t="shared" si="68"/>
        <v>326.124</v>
      </c>
      <c r="C618" s="6">
        <f t="shared" si="69"/>
        <v>23.658137255388212</v>
      </c>
      <c r="D618" s="8">
        <f t="shared" si="71"/>
        <v>0.0002527643902040319</v>
      </c>
      <c r="E618" s="8">
        <f t="shared" si="72"/>
        <v>361.98981090632924</v>
      </c>
    </row>
    <row r="619" spans="1:5" ht="11.25">
      <c r="A619" s="6">
        <f t="shared" si="70"/>
        <v>61700</v>
      </c>
      <c r="B619" s="7">
        <f t="shared" si="68"/>
        <v>326.423</v>
      </c>
      <c r="C619" s="6">
        <f t="shared" si="69"/>
        <v>23.412523191966248</v>
      </c>
      <c r="D619" s="8">
        <f t="shared" si="71"/>
        <v>0.0002499111149046163</v>
      </c>
      <c r="E619" s="8">
        <f t="shared" si="72"/>
        <v>362.15571429980224</v>
      </c>
    </row>
    <row r="620" spans="1:5" ht="11.25">
      <c r="A620" s="6">
        <f t="shared" si="70"/>
        <v>61800</v>
      </c>
      <c r="B620" s="7">
        <f t="shared" si="68"/>
        <v>326.722</v>
      </c>
      <c r="C620" s="6">
        <f t="shared" si="69"/>
        <v>23.169680428902605</v>
      </c>
      <c r="D620" s="8">
        <f t="shared" si="71"/>
        <v>0.00024709261644128324</v>
      </c>
      <c r="E620" s="8">
        <f t="shared" si="72"/>
        <v>362.32154172778627</v>
      </c>
    </row>
    <row r="621" spans="1:5" ht="11.25">
      <c r="A621" s="6">
        <f t="shared" si="70"/>
        <v>61900</v>
      </c>
      <c r="B621" s="7">
        <f t="shared" si="68"/>
        <v>327.021</v>
      </c>
      <c r="C621" s="6">
        <f t="shared" si="69"/>
        <v>22.929575203838507</v>
      </c>
      <c r="D621" s="8">
        <f t="shared" si="71"/>
        <v>0.00024430843969432245</v>
      </c>
      <c r="E621" s="8">
        <f t="shared" si="72"/>
        <v>362.48729329453744</v>
      </c>
    </row>
    <row r="622" spans="1:5" ht="11.25">
      <c r="A622" s="6">
        <f t="shared" si="70"/>
        <v>62000</v>
      </c>
      <c r="B622" s="7">
        <f t="shared" si="68"/>
        <v>327.32</v>
      </c>
      <c r="C622" s="6">
        <f t="shared" si="69"/>
        <v>22.692174196058257</v>
      </c>
      <c r="D622" s="8">
        <f t="shared" si="71"/>
        <v>0.00024155813590828287</v>
      </c>
      <c r="E622" s="8">
        <f t="shared" si="72"/>
        <v>362.65296910407335</v>
      </c>
    </row>
    <row r="623" spans="1:5" ht="11.25">
      <c r="A623" s="6">
        <f t="shared" si="70"/>
        <v>62100</v>
      </c>
      <c r="B623" s="7">
        <f t="shared" si="68"/>
        <v>327.619</v>
      </c>
      <c r="C623" s="6">
        <f t="shared" si="69"/>
        <v>22.457444520315956</v>
      </c>
      <c r="D623" s="8">
        <f t="shared" si="71"/>
        <v>0.00023884126259727606</v>
      </c>
      <c r="E623" s="8">
        <f t="shared" si="72"/>
        <v>362.81856926017446</v>
      </c>
    </row>
    <row r="624" spans="1:5" ht="11.25">
      <c r="A624" s="6">
        <f t="shared" si="70"/>
        <v>62200</v>
      </c>
      <c r="B624" s="7">
        <f t="shared" si="68"/>
        <v>327.918</v>
      </c>
      <c r="C624" s="6">
        <f t="shared" si="69"/>
        <v>22.225353720754843</v>
      </c>
      <c r="D624" s="8">
        <f t="shared" si="71"/>
        <v>0.00023615738345178247</v>
      </c>
      <c r="E624" s="8">
        <f t="shared" si="72"/>
        <v>362.98409386638417</v>
      </c>
    </row>
    <row r="625" spans="1:5" ht="11.25">
      <c r="A625" s="6">
        <f t="shared" si="70"/>
        <v>62300</v>
      </c>
      <c r="B625" s="7">
        <f t="shared" si="68"/>
        <v>328.217</v>
      </c>
      <c r="C625" s="6">
        <f t="shared" si="69"/>
        <v>21.995869764915806</v>
      </c>
      <c r="D625" s="8">
        <f t="shared" si="71"/>
        <v>0.00023350606824691357</v>
      </c>
      <c r="E625" s="8">
        <f t="shared" si="72"/>
        <v>363.1495430260101</v>
      </c>
    </row>
    <row r="626" spans="1:5" ht="11.25">
      <c r="A626" s="6">
        <f t="shared" si="70"/>
        <v>62400</v>
      </c>
      <c r="B626" s="7">
        <f t="shared" si="68"/>
        <v>328.516</v>
      </c>
      <c r="C626" s="6">
        <f t="shared" si="69"/>
        <v>21.768961037835883</v>
      </c>
      <c r="D626" s="8">
        <f t="shared" si="71"/>
        <v>0.0002308868927521292</v>
      </c>
      <c r="E626" s="8">
        <f t="shared" si="72"/>
        <v>363.3149168421247</v>
      </c>
    </row>
    <row r="627" spans="1:5" ht="11.25">
      <c r="A627" s="6">
        <f t="shared" si="70"/>
        <v>62500</v>
      </c>
      <c r="B627" s="7">
        <f t="shared" si="68"/>
        <v>328.815</v>
      </c>
      <c r="C627" s="6">
        <f t="shared" si="69"/>
        <v>21.54459633623381</v>
      </c>
      <c r="D627" s="8">
        <f t="shared" si="71"/>
        <v>0.00022829943864237026</v>
      </c>
      <c r="E627" s="8">
        <f t="shared" si="72"/>
        <v>363.4802154175657</v>
      </c>
    </row>
    <row r="628" spans="1:5" ht="11.25">
      <c r="A628" s="6">
        <f t="shared" si="70"/>
        <v>62600</v>
      </c>
      <c r="B628" s="7">
        <f t="shared" si="68"/>
        <v>329.11400000000003</v>
      </c>
      <c r="C628" s="6">
        <f t="shared" si="69"/>
        <v>21.322744862781796</v>
      </c>
      <c r="D628" s="8">
        <f t="shared" si="71"/>
        <v>0.00022574329341058837</v>
      </c>
      <c r="E628" s="8">
        <f t="shared" si="72"/>
        <v>363.64543885493737</v>
      </c>
    </row>
    <row r="629" spans="1:5" ht="11.25">
      <c r="A629" s="6">
        <f t="shared" si="70"/>
        <v>62700</v>
      </c>
      <c r="B629" s="7">
        <f t="shared" si="68"/>
        <v>329.413</v>
      </c>
      <c r="C629" s="6">
        <f t="shared" si="69"/>
        <v>21.103376220462177</v>
      </c>
      <c r="D629" s="8">
        <f t="shared" si="71"/>
        <v>0.00022321805028165004</v>
      </c>
      <c r="E629" s="8">
        <f t="shared" si="72"/>
        <v>363.81058725661075</v>
      </c>
    </row>
    <row r="630" spans="1:5" ht="11.25">
      <c r="A630" s="6">
        <f t="shared" si="70"/>
        <v>62800</v>
      </c>
      <c r="B630" s="7">
        <f t="shared" si="68"/>
        <v>329.712</v>
      </c>
      <c r="C630" s="6">
        <f t="shared" si="69"/>
        <v>20.886460407007288</v>
      </c>
      <c r="D630" s="8">
        <f t="shared" si="71"/>
        <v>0.00022072330812758823</v>
      </c>
      <c r="E630" s="8">
        <f t="shared" si="72"/>
        <v>363.97566072472483</v>
      </c>
    </row>
    <row r="631" spans="1:5" ht="11.25">
      <c r="A631" s="6">
        <f t="shared" si="70"/>
        <v>62900</v>
      </c>
      <c r="B631" s="7">
        <f t="shared" si="68"/>
        <v>330.01099999999997</v>
      </c>
      <c r="C631" s="6">
        <f t="shared" si="69"/>
        <v>20.671967809421872</v>
      </c>
      <c r="D631" s="8">
        <f t="shared" si="71"/>
        <v>0.00021825867138418665</v>
      </c>
      <c r="E631" s="8">
        <f t="shared" si="72"/>
        <v>364.1406593611869</v>
      </c>
    </row>
    <row r="632" spans="1:5" ht="11.25">
      <c r="A632" s="6">
        <f t="shared" si="70"/>
        <v>63000</v>
      </c>
      <c r="B632" s="7">
        <f t="shared" si="68"/>
        <v>330.31</v>
      </c>
      <c r="C632" s="6">
        <f t="shared" si="69"/>
        <v>20.45986919858626</v>
      </c>
      <c r="D632" s="8">
        <f t="shared" si="71"/>
        <v>0.00021582374996886844</v>
      </c>
      <c r="E632" s="8">
        <f t="shared" si="72"/>
        <v>364.3055832676738</v>
      </c>
    </row>
    <row r="633" spans="1:5" ht="11.25">
      <c r="A633" s="6">
        <f t="shared" si="70"/>
        <v>63100</v>
      </c>
      <c r="B633" s="7">
        <f t="shared" si="68"/>
        <v>330.609</v>
      </c>
      <c r="C633" s="6">
        <f t="shared" si="69"/>
        <v>20.250135723938968</v>
      </c>
      <c r="D633" s="8">
        <f t="shared" si="71"/>
        <v>0.00021341815919986843</v>
      </c>
      <c r="E633" s="8">
        <f t="shared" si="72"/>
        <v>364.47043254563187</v>
      </c>
    </row>
    <row r="634" spans="1:5" ht="11.25">
      <c r="A634" s="6">
        <f t="shared" si="70"/>
        <v>63200</v>
      </c>
      <c r="B634" s="7">
        <f t="shared" si="68"/>
        <v>330.908</v>
      </c>
      <c r="C634" s="6">
        <f t="shared" si="69"/>
        <v>20.04273890823769</v>
      </c>
      <c r="D634" s="8">
        <f t="shared" si="71"/>
        <v>0.0002110415197166678</v>
      </c>
      <c r="E634" s="8">
        <f t="shared" si="72"/>
        <v>364.6352072962785</v>
      </c>
    </row>
    <row r="635" spans="1:5" ht="11.25">
      <c r="A635" s="6">
        <f t="shared" si="70"/>
        <v>63300</v>
      </c>
      <c r="B635" s="7">
        <f t="shared" si="68"/>
        <v>331.207</v>
      </c>
      <c r="C635" s="6">
        <f t="shared" si="69"/>
        <v>19.837650642397943</v>
      </c>
      <c r="D635" s="8">
        <f t="shared" si="71"/>
        <v>0.0002086934574016776</v>
      </c>
      <c r="E635" s="8">
        <f t="shared" si="72"/>
        <v>364.7999076206023</v>
      </c>
    </row>
    <row r="636" spans="1:5" ht="11.25">
      <c r="A636" s="6">
        <f t="shared" si="70"/>
        <v>63400</v>
      </c>
      <c r="B636" s="7">
        <f t="shared" si="68"/>
        <v>331.506</v>
      </c>
      <c r="C636" s="6">
        <f t="shared" si="69"/>
        <v>19.634843180406765</v>
      </c>
      <c r="D636" s="8">
        <f t="shared" si="71"/>
        <v>0.00020637360330313462</v>
      </c>
      <c r="E636" s="8">
        <f t="shared" si="72"/>
        <v>364.96453361936415</v>
      </c>
    </row>
    <row r="637" spans="1:5" ht="11.25">
      <c r="A637" s="6">
        <f t="shared" si="70"/>
        <v>63500</v>
      </c>
      <c r="B637" s="7">
        <f t="shared" si="68"/>
        <v>331.805</v>
      </c>
      <c r="C637" s="6">
        <f t="shared" si="69"/>
        <v>19.434289134311896</v>
      </c>
      <c r="D637" s="8">
        <f t="shared" si="71"/>
        <v>0.00020408159355920653</v>
      </c>
      <c r="E637" s="8">
        <f t="shared" si="72"/>
        <v>365.1290853930976</v>
      </c>
    </row>
    <row r="638" spans="1:5" ht="11.25">
      <c r="A638" s="6">
        <f t="shared" si="70"/>
        <v>63600</v>
      </c>
      <c r="B638" s="7">
        <f aca="true" t="shared" si="73" ref="B638:B658">$B$252+0.00299*(A638-25000)</f>
        <v>332.104</v>
      </c>
      <c r="C638" s="6">
        <f aca="true" t="shared" si="74" ref="C638:C658">2488*(B638/$B$252)^(-11.388)</f>
        <v>19.23596146928435</v>
      </c>
      <c r="D638" s="8">
        <f t="shared" si="71"/>
        <v>0.0002018170693232777</v>
      </c>
      <c r="E638" s="8">
        <f t="shared" si="72"/>
        <v>365.29356304210995</v>
      </c>
    </row>
    <row r="639" spans="1:5" ht="11.25">
      <c r="A639" s="6">
        <f t="shared" si="70"/>
        <v>63700</v>
      </c>
      <c r="B639" s="7">
        <f t="shared" si="73"/>
        <v>332.403</v>
      </c>
      <c r="C639" s="6">
        <f t="shared" si="74"/>
        <v>19.039833498753314</v>
      </c>
      <c r="D639" s="8">
        <f t="shared" si="71"/>
        <v>0.0001995796766903953</v>
      </c>
      <c r="E639" s="8">
        <f t="shared" si="72"/>
        <v>365.4579666664827</v>
      </c>
    </row>
    <row r="640" spans="1:5" ht="11.25">
      <c r="A640" s="6">
        <f t="shared" si="70"/>
        <v>63800</v>
      </c>
      <c r="B640" s="7">
        <f t="shared" si="73"/>
        <v>332.702</v>
      </c>
      <c r="C640" s="6">
        <f t="shared" si="74"/>
        <v>18.84587887961243</v>
      </c>
      <c r="D640" s="8">
        <f t="shared" si="71"/>
        <v>0.00019736906662486098</v>
      </c>
      <c r="E640" s="8">
        <f t="shared" si="72"/>
        <v>365.62229636607225</v>
      </c>
    </row>
    <row r="641" spans="1:5" ht="11.25">
      <c r="A641" s="6">
        <f t="shared" si="70"/>
        <v>63900</v>
      </c>
      <c r="B641" s="7">
        <f t="shared" si="73"/>
        <v>333.001</v>
      </c>
      <c r="C641" s="6">
        <f t="shared" si="74"/>
        <v>18.654071607496245</v>
      </c>
      <c r="D641" s="8">
        <f t="shared" si="71"/>
        <v>0.00019518489488894555</v>
      </c>
      <c r="E641" s="8">
        <f t="shared" si="72"/>
        <v>365.78655224051084</v>
      </c>
    </row>
    <row r="642" spans="1:5" ht="11.25">
      <c r="A642" s="6">
        <f t="shared" si="70"/>
        <v>64000</v>
      </c>
      <c r="B642" s="7">
        <f t="shared" si="73"/>
        <v>333.3</v>
      </c>
      <c r="C642" s="6">
        <f t="shared" si="74"/>
        <v>18.464386012125853</v>
      </c>
      <c r="D642" s="8">
        <f t="shared" si="71"/>
        <v>0.0001930268219727114</v>
      </c>
      <c r="E642" s="8">
        <f t="shared" si="72"/>
        <v>365.95073438920707</v>
      </c>
    </row>
    <row r="643" spans="1:5" ht="11.25">
      <c r="A643" s="6">
        <f t="shared" si="70"/>
        <v>64100</v>
      </c>
      <c r="B643" s="7">
        <f t="shared" si="73"/>
        <v>333.599</v>
      </c>
      <c r="C643" s="6">
        <f t="shared" si="74"/>
        <v>18.27679675272282</v>
      </c>
      <c r="D643" s="8">
        <f t="shared" si="71"/>
        <v>0.0001908945130249256</v>
      </c>
      <c r="E643" s="8">
        <f t="shared" si="72"/>
        <v>366.1148429113466</v>
      </c>
    </row>
    <row r="644" spans="1:5" ht="11.25">
      <c r="A644" s="6">
        <f t="shared" si="70"/>
        <v>64200</v>
      </c>
      <c r="B644" s="7">
        <f t="shared" si="73"/>
        <v>333.898</v>
      </c>
      <c r="C644" s="6">
        <f t="shared" si="74"/>
        <v>18.091278813489385</v>
      </c>
      <c r="D644" s="8">
        <f t="shared" si="71"/>
        <v>0.0001887876377850352</v>
      </c>
      <c r="E644" s="8">
        <f t="shared" si="72"/>
        <v>366.2788779058929</v>
      </c>
    </row>
    <row r="645" spans="1:5" ht="11.25">
      <c r="A645" s="6">
        <f t="shared" si="70"/>
        <v>64300</v>
      </c>
      <c r="B645" s="7">
        <f t="shared" si="73"/>
        <v>334.197</v>
      </c>
      <c r="C645" s="6">
        <f t="shared" si="74"/>
        <v>17.907807499155393</v>
      </c>
      <c r="D645" s="8">
        <f t="shared" si="71"/>
        <v>0.00018670587051620392</v>
      </c>
      <c r="E645" s="8">
        <f t="shared" si="72"/>
        <v>366.44283947158794</v>
      </c>
    </row>
    <row r="646" spans="1:5" ht="11.25">
      <c r="A646" s="6">
        <f t="shared" si="70"/>
        <v>64400</v>
      </c>
      <c r="B646" s="7">
        <f t="shared" si="73"/>
        <v>334.496</v>
      </c>
      <c r="C646" s="6">
        <f t="shared" si="74"/>
        <v>17.7263584305898</v>
      </c>
      <c r="D646" s="8">
        <f t="shared" si="71"/>
        <v>0.00018464888993938066</v>
      </c>
      <c r="E646" s="8">
        <f t="shared" si="72"/>
        <v>366.606727706953</v>
      </c>
    </row>
    <row r="647" spans="1:5" ht="11.25">
      <c r="A647" s="6">
        <f t="shared" si="70"/>
        <v>64500</v>
      </c>
      <c r="B647" s="7">
        <f t="shared" si="73"/>
        <v>334.795</v>
      </c>
      <c r="C647" s="6">
        <f t="shared" si="74"/>
        <v>17.546907540476038</v>
      </c>
      <c r="D647" s="8">
        <f t="shared" si="71"/>
        <v>0.00018261637916838536</v>
      </c>
      <c r="E647" s="8">
        <f t="shared" si="72"/>
        <v>366.7705427102891</v>
      </c>
    </row>
    <row r="648" spans="1:5" ht="11.25">
      <c r="A648" s="6">
        <f t="shared" si="70"/>
        <v>64600</v>
      </c>
      <c r="B648" s="7">
        <f t="shared" si="73"/>
        <v>335.094</v>
      </c>
      <c r="C648" s="6">
        <f t="shared" si="74"/>
        <v>17.36943106905059</v>
      </c>
      <c r="D648" s="8">
        <f t="shared" si="71"/>
        <v>0.00018060802564600048</v>
      </c>
      <c r="E648" s="8">
        <f t="shared" si="72"/>
        <v>366.9342845796778</v>
      </c>
    </row>
    <row r="649" spans="1:5" ht="11.25">
      <c r="A649" s="6">
        <f t="shared" si="70"/>
        <v>64700</v>
      </c>
      <c r="B649" s="7">
        <f t="shared" si="73"/>
        <v>335.39300000000003</v>
      </c>
      <c r="C649" s="6">
        <f t="shared" si="74"/>
        <v>17.193905559903214</v>
      </c>
      <c r="D649" s="8">
        <f t="shared" si="71"/>
        <v>0.00017862352108104383</v>
      </c>
      <c r="E649" s="8">
        <f t="shared" si="72"/>
        <v>367.0979534129821</v>
      </c>
    </row>
    <row r="650" spans="1:5" ht="11.25">
      <c r="A650" s="6">
        <f t="shared" si="70"/>
        <v>64800</v>
      </c>
      <c r="B650" s="7">
        <f t="shared" si="73"/>
        <v>335.692</v>
      </c>
      <c r="C650" s="6">
        <f t="shared" si="74"/>
        <v>17.02030785583867</v>
      </c>
      <c r="D650" s="8">
        <f t="shared" si="71"/>
        <v>0.0001766625613864172</v>
      </c>
      <c r="E650" s="8">
        <f t="shared" si="72"/>
        <v>367.2615493078468</v>
      </c>
    </row>
    <row r="651" spans="1:5" ht="11.25">
      <c r="A651" s="6">
        <f t="shared" si="70"/>
        <v>64900</v>
      </c>
      <c r="B651" s="7">
        <f t="shared" si="73"/>
        <v>335.991</v>
      </c>
      <c r="C651" s="6">
        <f t="shared" si="74"/>
        <v>16.848615094797754</v>
      </c>
      <c r="D651" s="8">
        <f t="shared" si="71"/>
        <v>0.00017472484661809948</v>
      </c>
      <c r="E651" s="8">
        <f t="shared" si="72"/>
        <v>367.4250723616993</v>
      </c>
    </row>
    <row r="652" spans="1:5" ht="11.25">
      <c r="A652" s="6">
        <f t="shared" si="70"/>
        <v>65000</v>
      </c>
      <c r="B652" s="7">
        <f t="shared" si="73"/>
        <v>336.29</v>
      </c>
      <c r="C652" s="6">
        <f t="shared" si="74"/>
        <v>16.678804705838292</v>
      </c>
      <c r="D652" s="8">
        <f t="shared" si="71"/>
        <v>0.0001728100809150876</v>
      </c>
      <c r="E652" s="8">
        <f t="shared" si="72"/>
        <v>367.5885226717504</v>
      </c>
    </row>
    <row r="653" spans="1:5" ht="11.25">
      <c r="A653" s="6">
        <f t="shared" si="70"/>
        <v>65100</v>
      </c>
      <c r="B653" s="7">
        <f t="shared" si="73"/>
        <v>336.589</v>
      </c>
      <c r="C653" s="6">
        <f t="shared" si="74"/>
        <v>16.51085440517404</v>
      </c>
      <c r="D653" s="8">
        <f t="shared" si="71"/>
        <v>0.00017091797244025658</v>
      </c>
      <c r="E653" s="8">
        <f t="shared" si="72"/>
        <v>367.75190033499484</v>
      </c>
    </row>
    <row r="654" spans="1:5" ht="11.25">
      <c r="A654" s="6">
        <f>A653+$G$2</f>
        <v>65200</v>
      </c>
      <c r="B654" s="7">
        <f t="shared" si="73"/>
        <v>336.88800000000003</v>
      </c>
      <c r="C654" s="6">
        <f t="shared" si="74"/>
        <v>16.344742192270658</v>
      </c>
      <c r="D654" s="8">
        <f t="shared" si="71"/>
        <v>0.00016904823332212455</v>
      </c>
      <c r="E654" s="8">
        <f t="shared" si="72"/>
        <v>367.9152054482119</v>
      </c>
    </row>
    <row r="655" spans="1:5" ht="11.25">
      <c r="A655" s="6">
        <f>A654+$G$2</f>
        <v>65300</v>
      </c>
      <c r="B655" s="7">
        <f t="shared" si="73"/>
        <v>337.187</v>
      </c>
      <c r="C655" s="6">
        <f t="shared" si="74"/>
        <v>16.180446345998682</v>
      </c>
      <c r="D655" s="8">
        <f t="shared" si="71"/>
        <v>0.00016720057959751714</v>
      </c>
      <c r="E655" s="8">
        <f t="shared" si="72"/>
        <v>368.07843810796635</v>
      </c>
    </row>
    <row r="656" spans="1:5" ht="11.25">
      <c r="A656" s="6">
        <f>A655+$G$2</f>
        <v>65400</v>
      </c>
      <c r="B656" s="7">
        <f t="shared" si="73"/>
        <v>337.486</v>
      </c>
      <c r="C656" s="6">
        <f t="shared" si="74"/>
        <v>16.017945420841656</v>
      </c>
      <c r="D656" s="8">
        <f t="shared" si="71"/>
        <v>0.00016537473115510584</v>
      </c>
      <c r="E656" s="8">
        <f t="shared" si="72"/>
        <v>368.2415984106087</v>
      </c>
    </row>
    <row r="657" spans="1:5" ht="11.25">
      <c r="A657" s="6">
        <f>A656+$G$2</f>
        <v>65500</v>
      </c>
      <c r="B657" s="7">
        <f t="shared" si="73"/>
        <v>337.78499999999997</v>
      </c>
      <c r="C657" s="6">
        <f t="shared" si="74"/>
        <v>15.857218243159346</v>
      </c>
      <c r="D657" s="8">
        <f t="shared" si="71"/>
        <v>0.00016357041167981413</v>
      </c>
      <c r="E657" s="8">
        <f t="shared" si="72"/>
        <v>368.4046864522762</v>
      </c>
    </row>
    <row r="658" spans="1:5" ht="11.25">
      <c r="A658" s="6">
        <f>A657+$G$2</f>
        <v>65600</v>
      </c>
      <c r="B658" s="7">
        <f t="shared" si="73"/>
        <v>338.084</v>
      </c>
      <c r="C658" s="6">
        <f t="shared" si="74"/>
        <v>15.698243907504542</v>
      </c>
      <c r="D658" s="8">
        <f t="shared" si="71"/>
        <v>0.00016178734859807167</v>
      </c>
      <c r="E658" s="8">
        <f t="shared" si="72"/>
        <v>368.5677023288937</v>
      </c>
    </row>
  </sheetData>
  <printOptions gridLines="1" horizontalCentered="1"/>
  <pageMargins left="1.1023622047244095" right="0.4330708661417323" top="0.62" bottom="0.5511811023622047" header="0.26" footer="0.5118110236220472"/>
  <pageSetup horizontalDpi="360" verticalDpi="360" orientation="portrait" paperSize="9" r:id="rId1"/>
  <headerFooter alignWithMargins="0">
    <oddHeader>&amp;C&amp;"Arial,Grassetto"&amp;11Atmosfera standard</oddHeader>
    <oddFooter>&amp;RPag.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di ingegneria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Ciro Sparano</dc:creator>
  <cp:keywords/>
  <dc:description/>
  <cp:lastModifiedBy>Ciro Sparano</cp:lastModifiedBy>
  <cp:lastPrinted>2004-11-11T18:49:46Z</cp:lastPrinted>
  <dcterms:created xsi:type="dcterms:W3CDTF">2004-11-09T16:10:59Z</dcterms:created>
  <dcterms:modified xsi:type="dcterms:W3CDTF">2005-10-13T13:37:10Z</dcterms:modified>
  <cp:category/>
  <cp:version/>
  <cp:contentType/>
  <cp:contentStatus/>
</cp:coreProperties>
</file>